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ahsani\Desktop\صورتجلسه کمیته ایمنی-24 خرداد\"/>
    </mc:Choice>
  </mc:AlternateContent>
  <bookViews>
    <workbookView xWindow="240" yWindow="75" windowWidth="10515" windowHeight="4440" activeTab="1"/>
  </bookViews>
  <sheets>
    <sheet name="مشترك HSE " sheetId="4" r:id="rId1"/>
    <sheet name="ايمني" sheetId="6" r:id="rId2"/>
    <sheet name="مهندسي بهداشت" sheetId="7" r:id="rId3"/>
    <sheet name="محيط زيست" sheetId="8" r:id="rId4"/>
    <sheet name="پدافند غيرعامل" sheetId="9" r:id="rId5"/>
    <sheet name="حوادث مهم شش ماهه" sheetId="13" r:id="rId6"/>
    <sheet name="برنامه هاي بارز در سال گزارش" sheetId="11" r:id="rId7"/>
  </sheets>
  <calcPr calcId="152511"/>
</workbook>
</file>

<file path=xl/calcChain.xml><?xml version="1.0" encoding="utf-8"?>
<calcChain xmlns="http://schemas.openxmlformats.org/spreadsheetml/2006/main">
  <c r="F8" i="6" l="1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T5" i="6"/>
  <c r="F4" i="6"/>
  <c r="G4" i="6"/>
  <c r="H4" i="6"/>
  <c r="I4" i="6"/>
  <c r="J4" i="6"/>
  <c r="K4" i="6"/>
  <c r="L4" i="6"/>
  <c r="M4" i="6"/>
  <c r="N4" i="6"/>
  <c r="O4" i="6"/>
  <c r="P4" i="6"/>
  <c r="Q4" i="6"/>
  <c r="R4" i="6"/>
  <c r="S4" i="6"/>
  <c r="T4" i="6"/>
  <c r="F3" i="6"/>
  <c r="G3" i="6"/>
  <c r="H3" i="6"/>
  <c r="I3" i="6"/>
  <c r="J3" i="6"/>
  <c r="K3" i="6"/>
  <c r="L3" i="6"/>
  <c r="M3" i="6"/>
  <c r="N3" i="6"/>
  <c r="O3" i="6"/>
  <c r="P3" i="6"/>
  <c r="Q3" i="6"/>
  <c r="R3" i="6"/>
  <c r="S3" i="6"/>
  <c r="T3" i="6"/>
  <c r="E4" i="6"/>
  <c r="E5" i="6"/>
  <c r="E6" i="6"/>
  <c r="E7" i="6"/>
  <c r="E8" i="6"/>
  <c r="F21" i="6" l="1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E21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E17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F9" i="6"/>
  <c r="G9" i="6"/>
  <c r="J9" i="6"/>
  <c r="K9" i="6"/>
  <c r="N9" i="6"/>
  <c r="O9" i="6"/>
  <c r="R9" i="6"/>
  <c r="S9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E10" i="6"/>
  <c r="E11" i="6"/>
  <c r="E12" i="6"/>
  <c r="E13" i="6"/>
  <c r="E14" i="6"/>
  <c r="F29" i="6"/>
  <c r="G29" i="6"/>
  <c r="H29" i="6"/>
  <c r="H9" i="6" s="1"/>
  <c r="I29" i="6"/>
  <c r="I9" i="6" s="1"/>
  <c r="J29" i="6"/>
  <c r="K29" i="6"/>
  <c r="L29" i="6"/>
  <c r="L9" i="6" s="1"/>
  <c r="M29" i="6"/>
  <c r="M9" i="6" s="1"/>
  <c r="N29" i="6"/>
  <c r="O29" i="6"/>
  <c r="P29" i="6"/>
  <c r="P9" i="6" s="1"/>
  <c r="Q29" i="6"/>
  <c r="Q9" i="6" s="1"/>
  <c r="R29" i="6"/>
  <c r="S29" i="6"/>
  <c r="T29" i="6"/>
  <c r="T9" i="6" s="1"/>
  <c r="E29" i="6"/>
  <c r="E57" i="6" l="1"/>
  <c r="R11" i="4"/>
  <c r="F14" i="4"/>
  <c r="F3" i="4"/>
  <c r="R3" i="4"/>
  <c r="F16" i="4"/>
  <c r="F15" i="4"/>
  <c r="F10" i="9" l="1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E10" i="9"/>
  <c r="F3" i="9"/>
  <c r="G3" i="9"/>
  <c r="H3" i="9"/>
  <c r="I3" i="9"/>
  <c r="J3" i="9"/>
  <c r="K3" i="9"/>
  <c r="L3" i="9"/>
  <c r="M3" i="9"/>
  <c r="N3" i="9"/>
  <c r="O3" i="9"/>
  <c r="P3" i="9"/>
  <c r="Q3" i="9"/>
  <c r="R3" i="9"/>
  <c r="S3" i="9"/>
  <c r="T3" i="9"/>
  <c r="E3" i="9"/>
  <c r="T69" i="6"/>
  <c r="S69" i="6"/>
  <c r="R69" i="6"/>
  <c r="Q69" i="6"/>
  <c r="P69" i="6"/>
  <c r="O69" i="6"/>
  <c r="N69" i="6"/>
  <c r="M69" i="6"/>
  <c r="L69" i="6"/>
  <c r="K69" i="6"/>
  <c r="J69" i="6"/>
  <c r="I69" i="6"/>
  <c r="T63" i="6"/>
  <c r="S63" i="6"/>
  <c r="R63" i="6"/>
  <c r="Q63" i="6"/>
  <c r="P63" i="6"/>
  <c r="O63" i="6"/>
  <c r="N63" i="6"/>
  <c r="M63" i="6"/>
  <c r="L63" i="6"/>
  <c r="K63" i="6"/>
  <c r="J63" i="6"/>
  <c r="I63" i="6"/>
  <c r="T57" i="6"/>
  <c r="S57" i="6"/>
  <c r="R57" i="6"/>
  <c r="Q57" i="6"/>
  <c r="P57" i="6"/>
  <c r="O57" i="6"/>
  <c r="N57" i="6"/>
  <c r="M57" i="6"/>
  <c r="L57" i="6"/>
  <c r="K57" i="6"/>
  <c r="J57" i="6"/>
  <c r="I57" i="6"/>
  <c r="T51" i="6"/>
  <c r="T35" i="6" s="1"/>
  <c r="S51" i="6"/>
  <c r="S35" i="6" s="1"/>
  <c r="R51" i="6"/>
  <c r="R35" i="6" s="1"/>
  <c r="Q51" i="6"/>
  <c r="P51" i="6"/>
  <c r="O51" i="6"/>
  <c r="O35" i="6" s="1"/>
  <c r="N51" i="6"/>
  <c r="N35" i="6" s="1"/>
  <c r="M51" i="6"/>
  <c r="L51" i="6"/>
  <c r="L35" i="6" s="1"/>
  <c r="K51" i="6"/>
  <c r="K35" i="6" s="1"/>
  <c r="J51" i="6"/>
  <c r="J35" i="6" s="1"/>
  <c r="I51" i="6"/>
  <c r="T40" i="6"/>
  <c r="S40" i="6"/>
  <c r="R40" i="6"/>
  <c r="Q40" i="6"/>
  <c r="P40" i="6"/>
  <c r="O40" i="6"/>
  <c r="N40" i="6"/>
  <c r="M40" i="6"/>
  <c r="L40" i="6"/>
  <c r="K40" i="6"/>
  <c r="J40" i="6"/>
  <c r="I40" i="6"/>
  <c r="H40" i="6"/>
  <c r="G40" i="6"/>
  <c r="F40" i="6"/>
  <c r="T39" i="6"/>
  <c r="S39" i="6"/>
  <c r="R39" i="6"/>
  <c r="Q39" i="6"/>
  <c r="P39" i="6"/>
  <c r="O39" i="6"/>
  <c r="N39" i="6"/>
  <c r="M39" i="6"/>
  <c r="L39" i="6"/>
  <c r="K39" i="6"/>
  <c r="J39" i="6"/>
  <c r="I39" i="6"/>
  <c r="H39" i="6"/>
  <c r="G39" i="6"/>
  <c r="F39" i="6"/>
  <c r="T38" i="6"/>
  <c r="S38" i="6"/>
  <c r="R38" i="6"/>
  <c r="Q38" i="6"/>
  <c r="P38" i="6"/>
  <c r="O38" i="6"/>
  <c r="N38" i="6"/>
  <c r="M38" i="6"/>
  <c r="L38" i="6"/>
  <c r="K38" i="6"/>
  <c r="J38" i="6"/>
  <c r="I38" i="6"/>
  <c r="H38" i="6"/>
  <c r="G38" i="6"/>
  <c r="F38" i="6"/>
  <c r="T37" i="6"/>
  <c r="S37" i="6"/>
  <c r="R37" i="6"/>
  <c r="Q37" i="6"/>
  <c r="P37" i="6"/>
  <c r="O37" i="6"/>
  <c r="N37" i="6"/>
  <c r="M37" i="6"/>
  <c r="L37" i="6"/>
  <c r="K37" i="6"/>
  <c r="J37" i="6"/>
  <c r="I37" i="6"/>
  <c r="H37" i="6"/>
  <c r="G37" i="6"/>
  <c r="F37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Q35" i="6"/>
  <c r="M35" i="6"/>
  <c r="I35" i="6"/>
  <c r="F57" i="6"/>
  <c r="G57" i="6"/>
  <c r="H57" i="6"/>
  <c r="T28" i="6" l="1"/>
  <c r="H28" i="6"/>
  <c r="P35" i="6"/>
  <c r="L28" i="6"/>
  <c r="L27" i="6"/>
  <c r="O28" i="6"/>
  <c r="G28" i="6"/>
  <c r="J28" i="6"/>
  <c r="P28" i="6"/>
  <c r="P27" i="6"/>
  <c r="F28" i="6"/>
  <c r="Q28" i="6"/>
  <c r="M28" i="6"/>
  <c r="I28" i="6"/>
  <c r="S28" i="6"/>
  <c r="K27" i="6"/>
  <c r="K28" i="6"/>
  <c r="R28" i="6"/>
  <c r="N28" i="6"/>
  <c r="J26" i="6"/>
  <c r="F26" i="6"/>
  <c r="F27" i="6"/>
  <c r="S27" i="6"/>
  <c r="O27" i="6"/>
  <c r="G27" i="6"/>
  <c r="J27" i="6"/>
  <c r="Q27" i="6"/>
  <c r="M27" i="6"/>
  <c r="F75" i="6"/>
  <c r="G75" i="6"/>
  <c r="H75" i="6"/>
  <c r="I75" i="6"/>
  <c r="J75" i="6"/>
  <c r="K75" i="6"/>
  <c r="L75" i="6"/>
  <c r="M75" i="6"/>
  <c r="N75" i="6"/>
  <c r="O75" i="6"/>
  <c r="P75" i="6"/>
  <c r="Q75" i="6"/>
  <c r="R75" i="6"/>
  <c r="S75" i="6"/>
  <c r="T75" i="6"/>
  <c r="E75" i="6"/>
  <c r="H16" i="4"/>
  <c r="J16" i="4"/>
  <c r="L16" i="4"/>
  <c r="N16" i="4"/>
  <c r="P16" i="4"/>
  <c r="R16" i="4"/>
  <c r="T16" i="4"/>
  <c r="H15" i="4"/>
  <c r="J15" i="4"/>
  <c r="L15" i="4"/>
  <c r="N15" i="4"/>
  <c r="P15" i="4"/>
  <c r="R15" i="4"/>
  <c r="T15" i="4"/>
  <c r="H14" i="4"/>
  <c r="J14" i="4"/>
  <c r="L14" i="4"/>
  <c r="N14" i="4"/>
  <c r="P14" i="4"/>
  <c r="R14" i="4"/>
  <c r="T14" i="4"/>
  <c r="I26" i="4"/>
  <c r="J26" i="4"/>
  <c r="K26" i="4"/>
  <c r="L26" i="4"/>
  <c r="M26" i="4"/>
  <c r="N26" i="4"/>
  <c r="O26" i="4"/>
  <c r="P26" i="4"/>
  <c r="Q26" i="4"/>
  <c r="R26" i="4"/>
  <c r="S26" i="4"/>
  <c r="T26" i="4"/>
  <c r="F23" i="4"/>
  <c r="H23" i="4"/>
  <c r="J23" i="4"/>
  <c r="L23" i="4"/>
  <c r="N23" i="4"/>
  <c r="P23" i="4"/>
  <c r="R23" i="4"/>
  <c r="T23" i="4"/>
  <c r="F26" i="4"/>
  <c r="G26" i="4"/>
  <c r="H26" i="4"/>
  <c r="E26" i="4"/>
  <c r="I27" i="6" l="1"/>
  <c r="N27" i="6"/>
  <c r="P26" i="6"/>
  <c r="R27" i="6"/>
  <c r="K26" i="6"/>
  <c r="M26" i="6"/>
  <c r="L26" i="6"/>
  <c r="G26" i="6"/>
  <c r="O26" i="6"/>
  <c r="T27" i="6"/>
  <c r="J25" i="6"/>
  <c r="H27" i="6"/>
  <c r="I26" i="6"/>
  <c r="Q26" i="6"/>
  <c r="S26" i="6"/>
  <c r="F24" i="6"/>
  <c r="F25" i="6"/>
  <c r="F69" i="6"/>
  <c r="G69" i="6"/>
  <c r="H69" i="6"/>
  <c r="E69" i="6"/>
  <c r="F63" i="6"/>
  <c r="G63" i="6"/>
  <c r="H63" i="6"/>
  <c r="E63" i="6"/>
  <c r="P25" i="6" l="1"/>
  <c r="R26" i="6"/>
  <c r="N26" i="6"/>
  <c r="E40" i="6"/>
  <c r="H26" i="6"/>
  <c r="G25" i="6"/>
  <c r="K25" i="6"/>
  <c r="F51" i="6"/>
  <c r="F35" i="6" s="1"/>
  <c r="S25" i="6"/>
  <c r="J23" i="6"/>
  <c r="J24" i="6"/>
  <c r="O25" i="6"/>
  <c r="I25" i="6"/>
  <c r="T26" i="6"/>
  <c r="M25" i="6"/>
  <c r="Q25" i="6"/>
  <c r="L25" i="6"/>
  <c r="H3" i="4"/>
  <c r="J3" i="4"/>
  <c r="L3" i="4"/>
  <c r="N3" i="4"/>
  <c r="P3" i="4"/>
  <c r="T3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E17" i="4"/>
  <c r="F11" i="4"/>
  <c r="H11" i="4"/>
  <c r="J11" i="4"/>
  <c r="L11" i="4"/>
  <c r="N11" i="4"/>
  <c r="P11" i="4"/>
  <c r="T11" i="4"/>
  <c r="F36" i="7"/>
  <c r="G36" i="7"/>
  <c r="H36" i="7"/>
  <c r="E36" i="7"/>
  <c r="F33" i="7"/>
  <c r="G33" i="7"/>
  <c r="H33" i="7"/>
  <c r="E33" i="7"/>
  <c r="F30" i="7"/>
  <c r="G30" i="7"/>
  <c r="H30" i="7"/>
  <c r="E30" i="7"/>
  <c r="F27" i="7"/>
  <c r="G27" i="7"/>
  <c r="H27" i="7"/>
  <c r="E27" i="7"/>
  <c r="F24" i="7"/>
  <c r="G24" i="7"/>
  <c r="H24" i="7"/>
  <c r="E24" i="7"/>
  <c r="F21" i="7"/>
  <c r="G21" i="7"/>
  <c r="H21" i="7"/>
  <c r="E21" i="7"/>
  <c r="F18" i="7"/>
  <c r="G18" i="7"/>
  <c r="H18" i="7"/>
  <c r="E18" i="7"/>
  <c r="F15" i="7"/>
  <c r="G15" i="7"/>
  <c r="H15" i="7"/>
  <c r="E15" i="7"/>
  <c r="F12" i="7"/>
  <c r="G12" i="7"/>
  <c r="H12" i="7"/>
  <c r="E12" i="7"/>
  <c r="F9" i="7"/>
  <c r="G9" i="7"/>
  <c r="H9" i="7"/>
  <c r="E9" i="7"/>
  <c r="H6" i="7"/>
  <c r="F6" i="7"/>
  <c r="G6" i="7"/>
  <c r="E6" i="7"/>
  <c r="F3" i="7"/>
  <c r="G3" i="7"/>
  <c r="H3" i="7"/>
  <c r="E3" i="7"/>
  <c r="E38" i="8"/>
  <c r="G20" i="8"/>
  <c r="H20" i="8"/>
  <c r="I20" i="8"/>
  <c r="J20" i="8"/>
  <c r="K20" i="8"/>
  <c r="L20" i="8"/>
  <c r="M20" i="8"/>
  <c r="N20" i="8"/>
  <c r="O20" i="8"/>
  <c r="F20" i="8"/>
  <c r="E28" i="6" l="1"/>
  <c r="E15" i="6"/>
  <c r="E9" i="6"/>
  <c r="E39" i="6"/>
  <c r="Q23" i="6"/>
  <c r="I23" i="6"/>
  <c r="S23" i="6"/>
  <c r="G51" i="6"/>
  <c r="L23" i="6"/>
  <c r="M23" i="6"/>
  <c r="P23" i="6"/>
  <c r="F23" i="6"/>
  <c r="G35" i="6" l="1"/>
  <c r="R25" i="6"/>
  <c r="N25" i="6"/>
  <c r="E38" i="6"/>
  <c r="E27" i="6"/>
  <c r="T25" i="6"/>
  <c r="K24" i="6"/>
  <c r="L24" i="6"/>
  <c r="G24" i="6"/>
  <c r="O23" i="6"/>
  <c r="K23" i="6"/>
  <c r="M24" i="6"/>
  <c r="S24" i="6"/>
  <c r="I24" i="6"/>
  <c r="H25" i="6"/>
  <c r="P24" i="6"/>
  <c r="O24" i="6"/>
  <c r="Q24" i="6"/>
  <c r="H51" i="6"/>
  <c r="H35" i="6" s="1"/>
  <c r="G23" i="6" l="1"/>
  <c r="R24" i="6"/>
  <c r="R23" i="6"/>
  <c r="N23" i="6"/>
  <c r="N24" i="6"/>
  <c r="E26" i="6"/>
  <c r="E37" i="6"/>
  <c r="H24" i="6"/>
  <c r="T23" i="6"/>
  <c r="H23" i="6"/>
  <c r="T24" i="6"/>
  <c r="E36" i="6" l="1"/>
  <c r="E51" i="6"/>
  <c r="E35" i="6" s="1"/>
  <c r="E3" i="6" s="1"/>
  <c r="E25" i="6"/>
  <c r="E24" i="6" l="1"/>
  <c r="E23" i="6"/>
</calcChain>
</file>

<file path=xl/comments1.xml><?xml version="1.0" encoding="utf-8"?>
<comments xmlns="http://schemas.openxmlformats.org/spreadsheetml/2006/main">
  <authors>
    <author>ahsani maryam</author>
  </authors>
  <commentList>
    <comment ref="C3" authorId="0" shapeId="0">
      <text>
        <r>
          <rPr>
            <sz val="9"/>
            <color indexed="81"/>
            <rFont val="Tahoma"/>
            <family val="2"/>
          </rPr>
          <t xml:space="preserve">با تكميل T1-1 و T1-2 محاسبه مي شود.
</t>
        </r>
      </text>
    </comment>
    <comment ref="C11" authorId="0" shapeId="0">
      <text>
        <r>
          <rPr>
            <sz val="9"/>
            <color indexed="81"/>
            <rFont val="Tahoma"/>
            <family val="2"/>
          </rPr>
          <t xml:space="preserve">
با تكميل T2-1 و T2-2 محاسبه مي شود.</t>
        </r>
      </text>
    </comment>
    <comment ref="C14" authorId="0" shapeId="0">
      <text>
        <r>
          <rPr>
            <sz val="9"/>
            <color indexed="81"/>
            <rFont val="Tahoma"/>
            <family val="2"/>
          </rPr>
          <t xml:space="preserve">با تكميل T3-1 و T3-2 محاسبه مي شود.
</t>
        </r>
      </text>
    </comment>
    <comment ref="C17" authorId="0" shapeId="0">
      <text>
        <r>
          <rPr>
            <sz val="9"/>
            <color indexed="81"/>
            <rFont val="Tahoma"/>
            <family val="2"/>
          </rPr>
          <t xml:space="preserve">با تكميل T4-1 و T4-2 محاسبه مي شود.
</t>
        </r>
      </text>
    </comment>
  </commentList>
</comments>
</file>

<file path=xl/comments2.xml><?xml version="1.0" encoding="utf-8"?>
<comments xmlns="http://schemas.openxmlformats.org/spreadsheetml/2006/main">
  <authors>
    <author>ahsani maryam</author>
  </authors>
  <commentList>
    <comment ref="C3" authorId="0" shapeId="0">
      <text>
        <r>
          <rPr>
            <b/>
            <sz val="9"/>
            <color indexed="81"/>
            <rFont val="Tahoma"/>
            <family val="2"/>
          </rPr>
          <t>با تكميل S6 و T4 محاسبه مي شود.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>با تكميل S5 و T4 محاسبه مي شود.</t>
        </r>
      </text>
    </comment>
  </commentList>
</comments>
</file>

<file path=xl/comments3.xml><?xml version="1.0" encoding="utf-8"?>
<comments xmlns="http://schemas.openxmlformats.org/spreadsheetml/2006/main">
  <authors>
    <author>ahsani maryam</author>
  </authors>
  <commentList>
    <comment ref="A1" authorId="0" shapeId="0">
      <text>
        <r>
          <rPr>
            <b/>
            <sz val="10"/>
            <color indexed="81"/>
            <rFont val="B Nazanin"/>
            <charset val="178"/>
          </rPr>
          <t>حوادث مهم شش ماهه دوم در ادامه حوادث شش ماهه اول تكميل گردد.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" authorId="0" shapeId="0">
      <text>
        <r>
          <rPr>
            <b/>
            <sz val="9"/>
            <color indexed="81"/>
            <rFont val="B Nazanin"/>
            <charset val="178"/>
          </rPr>
          <t>در صورتي كه حادثه تركيبي از پيامدهاي شغلي، فرايندي، محيط زيستي  و ....را به همراه داشته باشد در ستون پيامد درج گردد.</t>
        </r>
      </text>
    </comment>
    <comment ref="E2" authorId="0" shapeId="0">
      <text>
        <r>
          <rPr>
            <b/>
            <sz val="9"/>
            <color indexed="81"/>
            <rFont val="B Nazanin"/>
            <charset val="178"/>
          </rPr>
          <t xml:space="preserve">در صورت وقوع حادثه زيست محيطي مقدار نشت و ريزش فراورده به كيلوگرم/ليتر قيد گردد. </t>
        </r>
      </text>
    </comment>
  </commentList>
</comments>
</file>

<file path=xl/sharedStrings.xml><?xml version="1.0" encoding="utf-8"?>
<sst xmlns="http://schemas.openxmlformats.org/spreadsheetml/2006/main" count="374" uniqueCount="312">
  <si>
    <t>حیطه</t>
  </si>
  <si>
    <t>کد شاخص</t>
  </si>
  <si>
    <t>سه ماهه اول</t>
  </si>
  <si>
    <t>عنوان شاخص</t>
  </si>
  <si>
    <t>T1</t>
  </si>
  <si>
    <t>سه ماهه</t>
  </si>
  <si>
    <t>شش ماهه</t>
  </si>
  <si>
    <t>حيطه مشترك</t>
  </si>
  <si>
    <t>T2</t>
  </si>
  <si>
    <t>T3</t>
  </si>
  <si>
    <t>T4</t>
  </si>
  <si>
    <t>ایمنی</t>
  </si>
  <si>
    <t>S1</t>
  </si>
  <si>
    <t>S2</t>
  </si>
  <si>
    <t>نرخ حوادث منجر به فوت (FAR)</t>
  </si>
  <si>
    <t>S3</t>
  </si>
  <si>
    <t>نرخ  شیوع رویداد منجر به فوت(FIR)</t>
  </si>
  <si>
    <t>S4</t>
  </si>
  <si>
    <t>S5</t>
  </si>
  <si>
    <t>S6</t>
  </si>
  <si>
    <t>تعداد جراحات منجر به روزهای کاری تلف شده (LTI)</t>
  </si>
  <si>
    <t>S7</t>
  </si>
  <si>
    <t>S8</t>
  </si>
  <si>
    <t>مهندسی بهداشت</t>
  </si>
  <si>
    <t>H1</t>
  </si>
  <si>
    <t xml:space="preserve">تعداد كاركنان در مواجهه غيرمجاز با بنزن </t>
  </si>
  <si>
    <t>H2</t>
  </si>
  <si>
    <t>H3</t>
  </si>
  <si>
    <t xml:space="preserve">تعداد كاركنان در مواجهه غيرمجاز با صدا </t>
  </si>
  <si>
    <t>H4</t>
  </si>
  <si>
    <t>تعداد كاركنان در مواجهه غيرمجاز با تنش گرمايي</t>
  </si>
  <si>
    <t>H5</t>
  </si>
  <si>
    <t xml:space="preserve">تعداد كاركنان در مواجهه غيرمجاز با بلندكردن دستي بار </t>
  </si>
  <si>
    <t>H6</t>
  </si>
  <si>
    <t>تعداد مواجهات غير مجاز  با تمامي عوامل زيان‌آور قبل از انجام اقدامات كنترلي</t>
  </si>
  <si>
    <t>H7</t>
  </si>
  <si>
    <t>تعداد مواجهات غير مجاز  با تمامي عوامل زيان‌آور بعد از انجام اقدامات كنترلي</t>
  </si>
  <si>
    <t>H8</t>
  </si>
  <si>
    <t>درصد کارکنان دارای کار مناسب</t>
  </si>
  <si>
    <t>H9</t>
  </si>
  <si>
    <t>درصد کارکنان دارای محدودیت شغلی(مشروط)</t>
  </si>
  <si>
    <t>H10</t>
  </si>
  <si>
    <t>درصد کارکنان دارای کار نامناسب</t>
  </si>
  <si>
    <t>H11</t>
  </si>
  <si>
    <t>ضریب تکرار بیماری‌های شغلی (OIFR)</t>
  </si>
  <si>
    <t>H12</t>
  </si>
  <si>
    <t>تعداد کارکنان معاینه شده</t>
  </si>
  <si>
    <t>محیط زیست</t>
  </si>
  <si>
    <t>E1</t>
  </si>
  <si>
    <t>E2</t>
  </si>
  <si>
    <t>E3</t>
  </si>
  <si>
    <t>E4</t>
  </si>
  <si>
    <t>مقدار هیدروکربن تخلیه شده به محیط</t>
  </si>
  <si>
    <t>E5</t>
  </si>
  <si>
    <t>مقدار بار آلی تخلیه شده به محیط</t>
  </si>
  <si>
    <t>E6</t>
  </si>
  <si>
    <t>مقدار بار آلودگی تخلیه شده به محیط</t>
  </si>
  <si>
    <t>E7</t>
  </si>
  <si>
    <t>حجم انواع پسابها</t>
  </si>
  <si>
    <t>E8</t>
  </si>
  <si>
    <t>مقدار پسماندهای خطرناک تولید شده</t>
  </si>
  <si>
    <t>E9</t>
  </si>
  <si>
    <t>مقدار پسماندهای غیرخطرناک تولید شده</t>
  </si>
  <si>
    <t>E10</t>
  </si>
  <si>
    <t>مقدار پسماندهای خطرناک بازیافت شده</t>
  </si>
  <si>
    <t>E11</t>
  </si>
  <si>
    <t>مقدار پسماندهای غیرخطرناک بازیافت شده</t>
  </si>
  <si>
    <t>E12</t>
  </si>
  <si>
    <t>E13</t>
  </si>
  <si>
    <t>E14</t>
  </si>
  <si>
    <t>مقدار فلرینگ</t>
  </si>
  <si>
    <t>E15</t>
  </si>
  <si>
    <t>E16</t>
  </si>
  <si>
    <t>مقدار انتشار اکسیدهای گوگرد</t>
  </si>
  <si>
    <t>E17</t>
  </si>
  <si>
    <t>مقدار انتشار اکسیدهای نیتروژن</t>
  </si>
  <si>
    <t>E18</t>
  </si>
  <si>
    <t>مقدار انتشار ترکیبات آلي فرار</t>
  </si>
  <si>
    <t>E19</t>
  </si>
  <si>
    <t>میزان فضای سبز</t>
  </si>
  <si>
    <t>E20</t>
  </si>
  <si>
    <t>میزان عوارض آلايندگي</t>
  </si>
  <si>
    <t>سیستمهای پايش لحظه اي</t>
  </si>
  <si>
    <t>پدافند غیر عامل و مدیریت بحران</t>
  </si>
  <si>
    <t>D1</t>
  </si>
  <si>
    <t>D2</t>
  </si>
  <si>
    <t>تعداد تمرينات/ مانورهاي مديريت شرايط اضطراري</t>
  </si>
  <si>
    <t>D3</t>
  </si>
  <si>
    <t>تعداد جلسات ستادي/ مديريتي پدافند غيرعامل و مديريت شرايط اضطراري</t>
  </si>
  <si>
    <t>D4</t>
  </si>
  <si>
    <t>درصدكل بودجه جذب شده به پيش بيني شده طرحهاي پدافند غيرعامل و مديريت شرايط اضطراري</t>
  </si>
  <si>
    <t>تعداد دوره های آموزشی HSE و پدافند غيرعامل برگزار شده براي کارکنان شرکتی</t>
  </si>
  <si>
    <t>تعداد دوره های آموزشی HSE و پدافند غيرعامل برگزار شده براي کارکنان پيمانكاري</t>
  </si>
  <si>
    <t xml:space="preserve"> تعداد دوره های آموزشی برگزار شده  در حوزه مشترك HSE و پدافند غير عامل </t>
  </si>
  <si>
    <t xml:space="preserve"> تعداد دوره های آموزشی برگزار شده در حوزه مهندسي بهداشت </t>
  </si>
  <si>
    <t xml:space="preserve"> تعداد دوره های آموزشی برگزار شده در حوزه ايمني و آتش نشاني </t>
  </si>
  <si>
    <t xml:space="preserve"> تعداد دوره های آموزشی برگزار شده در حوزه محيط زيست </t>
  </si>
  <si>
    <t xml:space="preserve"> تعداد دوره های آموزشی برگزار شده در حوزه پدافند غيرعامل و مديريت شرايط اضطراري </t>
  </si>
  <si>
    <t xml:space="preserve">ساعات کارکرد كاركنان در بازه گزارش </t>
  </si>
  <si>
    <t>ساعات كاري كاركنان شركتي</t>
  </si>
  <si>
    <t>ساعات كاري كاركنان پيمانكاري</t>
  </si>
  <si>
    <t>ساعات كاري كاركنان شرکتها / طرحهای توسعه ای</t>
  </si>
  <si>
    <t>ساعات كاري كاركنان شرکتهای تولیدی</t>
  </si>
  <si>
    <t>ساعات كاري كاركنان سایر شركتها (توزيع و بازرگاني، عملیات غیر صنعتی، پشتیبانی و ... )</t>
  </si>
  <si>
    <t xml:space="preserve">ساعات آموزش HSE و پدافند غيرعامل </t>
  </si>
  <si>
    <t>  مجموع ساعات دوره های آموزشی HSE و پدافند غيرعامل برگزار شده براي کارکنان شرکتی</t>
  </si>
  <si>
    <t xml:space="preserve"> مجموع ساعات دوره های آموزشی HSE و پدافند غيرعامل برگزار شده براي کارکنان پيمانكاري</t>
  </si>
  <si>
    <t xml:space="preserve">سرانه آموزش HSE و پدافند غيرعامل </t>
  </si>
  <si>
    <t>ساليانه</t>
  </si>
  <si>
    <t xml:space="preserve"> نرخ حوادث منجر به فوت (FAR) براي  شركتي</t>
  </si>
  <si>
    <t xml:space="preserve">نرخ حوادث منجر به فوت (FAR) براي پيمانكار </t>
  </si>
  <si>
    <t>نرخ حوادث منجر به فوت (FAR)  براي شرکتهای/ طرحهای توسعه ای</t>
  </si>
  <si>
    <t xml:space="preserve">نرخ حوادث منجر به فوت (FAR) براي شرکتهای تولیدی </t>
  </si>
  <si>
    <t>نرخ حوادث منجر به فوت (FAR) براي سایر شركتها (توزيع و بازرگاني، عملیات غیر صنعتی، پشتیبانی و ... )</t>
  </si>
  <si>
    <t>تعداد كل موارد فوت</t>
  </si>
  <si>
    <t xml:space="preserve">تعداد موارد فوت كاركنان پيمانكار </t>
  </si>
  <si>
    <t>تعداد موارد فوت كاركنان شركتي</t>
  </si>
  <si>
    <t>تعداد موارد فوت كاركنان شرکتهای/ طرحهای توسعه ای</t>
  </si>
  <si>
    <t xml:space="preserve">تعداد موارد فوت كاركنان شرکتهای تولیدی </t>
  </si>
  <si>
    <t>تعداد موارد فوت كاركنان سایر شركتها (توزيع و بازرگاني، عملیات غیر صنعتی، پشتیبانی و ... )</t>
  </si>
  <si>
    <t>تعداد LTI كاركنان شركتي</t>
  </si>
  <si>
    <t xml:space="preserve">تعداد LTI كاركنان پيمانكاري </t>
  </si>
  <si>
    <t>تعداد LTI كاركنان شرکتهای/ طرحهای توسعه ای</t>
  </si>
  <si>
    <t xml:space="preserve">تعداد LTI كاركنان شرکتهای تولیدی </t>
  </si>
  <si>
    <t>تعداد LTI كاركنان سایر شركتها (توزيع و بازرگاني، عملیات غیر صنعتی ، پشتیبانی و ... )</t>
  </si>
  <si>
    <t>نرخ رخدادهاي ايمني فرآيندي رده يك (PSER1)</t>
  </si>
  <si>
    <t>نرخ رخدادهاي فرايندي رده 1 (PSER1) شركتهاي توليدي دولتي در خشكي</t>
  </si>
  <si>
    <t>نرخ رخدادهاي فرايندي رده 1 (PSER1) شركتهاي توليدي خصوصي در خشكي</t>
  </si>
  <si>
    <t>نرخ رخدادهاي فرايندي رده 1 (PSER1) شركتهاي حفاري در خشكي و فراساحل</t>
  </si>
  <si>
    <t>نرخ كل تصادفات فاجعه آميز وسايل نقليه (MVC-Rate C)</t>
  </si>
  <si>
    <t>نرخ كل تصادفات فاجعه آميز وسايل نقليه شرکتهای/ طرحهای توسعه ای</t>
  </si>
  <si>
    <t xml:space="preserve">نرخ كل تصادفات فاجعه آميز وسايل نقليه شرکتهای تولیدی </t>
  </si>
  <si>
    <t>نرخ كل تصادفات فاجعه آميز وسايل نقليه سایرشركتها (توزيع و بازرگاني، عملیات غیرصنعتی، پشتیبانی و ... )</t>
  </si>
  <si>
    <t>سال</t>
  </si>
  <si>
    <t>مقدار انتشار گازهای گلخانه ای</t>
  </si>
  <si>
    <t>تعداد کارکنان شركتي (رسمي و قراردادي) در مواجهه بيش از حد مجاز با عامل زيان‌آور بنزن</t>
  </si>
  <si>
    <t>تعداد کارکنان پيمانكاري در مواجهه بيش از حد مجاز با عامل زيان‌آور بنزن</t>
  </si>
  <si>
    <t xml:space="preserve">تعداد كل کارکنان در مواجهه بيش از حد مجاز با عامل زيان‌آور H2S </t>
  </si>
  <si>
    <t xml:space="preserve">تعداد کارکنان شركتي (رسمي و قراردادي) در مواجهه بيش از حد مجاز با عامل زيان‌آور H2S </t>
  </si>
  <si>
    <t>تعداد کارکنان شركتي (رسمي و قراردادي) در مواجهه بيش از حد مجاز با عامل زيان‌آور صدا</t>
  </si>
  <si>
    <t>تعداد کارکنان پيمانكاري در مواجهه بيش از حد مجاز با عامل زيان‌آور صدا</t>
  </si>
  <si>
    <t>تعداد کارکنان شركتي (رسمي و قراردادي) در مواجهه بيش از حد مجاز با عامل زيان‌آور تنش گرمايي</t>
  </si>
  <si>
    <t>تعداد کارکنان پيمانكار در مواجهه بيش از حد مجاز با عامل زيان‌آور تنش گرمايي</t>
  </si>
  <si>
    <t>تعداد کارکنان شركتي (رسمي و قراردادي) در مواجهه بيش از حد مجاز با عامل زيان‌آور بلند كردن دستي بار</t>
  </si>
  <si>
    <t xml:space="preserve"> تعداد کارکنان پيمانكاري در مواجهه بيش از حد مجاز با عامل زيان‌آور بلند كردن دستي بار</t>
  </si>
  <si>
    <r>
      <t xml:space="preserve">تعداد كاركنان در مواجهه غيرمجاز با </t>
    </r>
    <r>
      <rPr>
        <b/>
        <sz val="11"/>
        <color theme="1"/>
        <rFont val="Times New Roman"/>
        <family val="1"/>
        <scheme val="major"/>
      </rPr>
      <t>H</t>
    </r>
    <r>
      <rPr>
        <b/>
        <sz val="10"/>
        <color theme="1"/>
        <rFont val="Times New Roman"/>
        <family val="1"/>
        <scheme val="major"/>
      </rPr>
      <t>2</t>
    </r>
    <r>
      <rPr>
        <b/>
        <sz val="11"/>
        <color theme="1"/>
        <rFont val="Times New Roman"/>
        <family val="1"/>
        <scheme val="major"/>
      </rPr>
      <t>S</t>
    </r>
    <r>
      <rPr>
        <b/>
        <sz val="11"/>
        <color theme="1"/>
        <rFont val="B Nazanin"/>
        <charset val="178"/>
      </rPr>
      <t xml:space="preserve"> </t>
    </r>
  </si>
  <si>
    <t>تعداد مواجهات غيرمجاز کارکنان پيمانكار با تمامي عوامل زيان‌آور محيط كار قبل از انجام اقدامات كنترلي</t>
  </si>
  <si>
    <t>تعداد مواجهات غيرمجاز کارکنان شركتي (رسمي و قراردادي) با تمامي عوامل زيان‌آور محيط كار قبل از انجام اقدامات كنترلي</t>
  </si>
  <si>
    <t>تعداد مواجهات غيرمجاز کارکنان شركتي (رسمي و قراردادي) با تمامي عوامل زيان‌آور محيط كار بعد از انجام اقدامات كنترلي</t>
  </si>
  <si>
    <t>تعداد مواجهات غيرمجاز کارکنان پيمانكاري با تمامي عوامل زيان‌آور محيط كار بعد از انجام اقدامات كنترلي</t>
  </si>
  <si>
    <t>درصد کارکنان شرکتی (رسمي و قراردادي) داراي كار مناسب</t>
  </si>
  <si>
    <t>درصد کارکنان پيمانكاري داراي كار مناسب</t>
  </si>
  <si>
    <t>درصد کارکنان شرکتی (رسمي و قراردادي) داراي محدوديت شغلي</t>
  </si>
  <si>
    <t>درصد کارکنان پيمانكاري داراي محدوديت شغلي</t>
  </si>
  <si>
    <t>درصد کارکنان شرکتی (رسمي و قراردادي) داراي كار نامناسب</t>
  </si>
  <si>
    <t xml:space="preserve">درصد کارکنان پيمانكاري داراي كار نامناسب </t>
  </si>
  <si>
    <t>تعداد کارکنان شرکتی (رسمي و قراردادي) معاينه شده</t>
  </si>
  <si>
    <t xml:space="preserve"> تعداد کارکنان پيمانكاري معاينه شده</t>
  </si>
  <si>
    <t xml:space="preserve">كل مقدار آب/ بخار دريافتي از شبكه و تاسيسات عمومي </t>
  </si>
  <si>
    <t>كل مقدار آب/ بخار دریافتی از  شبکه و تاسیسات صنعتی متمرکز</t>
  </si>
  <si>
    <t>تعداد تمرينات/ مانورهاي  برنامه ریزی شده(دورميزي/ميداني) سطح 1</t>
  </si>
  <si>
    <t>تعداد تمرينات/ مانورهاي  برنامه ریزی شده(دورميزي/ميداني) سطح 2</t>
  </si>
  <si>
    <t>تعداد تمرينات/ مانورهاي  برنامه ریزی شده(دورميزي/ميداني) سطح 3</t>
  </si>
  <si>
    <t>تعداد تمرينات/ مانورهای برگزار شده(دورميزي/ميداني) سطح 1</t>
  </si>
  <si>
    <t>تعداد تمرينات/ مانورهای برگزار شده(دورميزي/ميداني) سطح 2</t>
  </si>
  <si>
    <t>تعداد تمرينات/ مانورهای برگزار شده(دورميزي/ميداني) سطح 3</t>
  </si>
  <si>
    <t>تعداد تمرينات/ مانورهای برنامه ریزی شده (دورميزي/ ميداني) سطح 1</t>
  </si>
  <si>
    <t>تعداد تمرينات/ مانورهای برنامه ریزی شده (دورميزي/ ميداني) سطح 2</t>
  </si>
  <si>
    <t>تعداد تمرينات/ مانورهای برنامه ریزی شده (دورميزي/ ميداني) سطح 3</t>
  </si>
  <si>
    <t>تعداد تمرينات/ مانورهای برگزار شده (دورميزي/ ميداني) سطح 1</t>
  </si>
  <si>
    <t>تعداد تمرينات/ مانورهای برگزار شده (دورميزي/ ميداني) سطح 2</t>
  </si>
  <si>
    <t>تعداد تمرينات/ مانورهای برگزار شده (دورميزي/ ميداني) سطح 3</t>
  </si>
  <si>
    <t xml:space="preserve">تعداد تمرينات/ مانورهاي پدافند غيرعامل </t>
  </si>
  <si>
    <t>تكرار جراحات منجر به زمان تلف شده (LTIF)</t>
  </si>
  <si>
    <t>تكرار جراحات منجر به زمان تلف شده (LTIF) براي كاركنان شركتي</t>
  </si>
  <si>
    <t xml:space="preserve">تكرار جراحات منجر به زمان تلف شده (LTIF) براي  كاركنان پيمانكاري </t>
  </si>
  <si>
    <t>تكرار جراحات منجر به زمان تلف شده (LTIF) براي كاركنان شرکتهای/ طرحهای توسعه ای</t>
  </si>
  <si>
    <t xml:space="preserve">تكرار جراحات منجر به زمان تلف شده (LTIF) براي كاركنان شرکتهای تولیدی </t>
  </si>
  <si>
    <t>تكرار جراحات منجر به زمان تلف شده (LTIF) براي كاركنان سایر شركتها (توزيع و بازرگاني، عملیات غیر صنعتی ، پشتیبانی)</t>
  </si>
  <si>
    <t xml:space="preserve"> شاخص</t>
  </si>
  <si>
    <t xml:space="preserve"> مقدار آب برداشت شده از آب های زیرزمینی </t>
  </si>
  <si>
    <t xml:space="preserve">مقدار آب دریافتی از شبکه و تاسیسات عمومی یا صنعتی متمرکز </t>
  </si>
  <si>
    <t>آب همراه</t>
  </si>
  <si>
    <t>پساب فرآیندی</t>
  </si>
  <si>
    <t>پساب بهداشتی</t>
  </si>
  <si>
    <t>بلودان آب کولینگ</t>
  </si>
  <si>
    <t>آب کولینگ یکبارگذر</t>
  </si>
  <si>
    <t>پساب سیستمهای شیرین سازی آب</t>
  </si>
  <si>
    <t>مجموع</t>
  </si>
  <si>
    <t>سایر جریان ها (با ذکر نام جریان)</t>
  </si>
  <si>
    <t>ارسال به حوضچه تبخیر</t>
  </si>
  <si>
    <t>تزریق مجدد به چاه (مخزن)</t>
  </si>
  <si>
    <t>استفاده برای آبیاری</t>
  </si>
  <si>
    <t>سایر روشهای استفاده مجدد</t>
  </si>
  <si>
    <t>تخلیه به آبهای سطحی</t>
  </si>
  <si>
    <t>تخلیه به چاه جاذب</t>
  </si>
  <si>
    <t>حدود تصفیه</t>
  </si>
  <si>
    <t>نام جریان</t>
  </si>
  <si>
    <r>
      <t>مقدار تولیدی
(</t>
    </r>
    <r>
      <rPr>
        <b/>
        <sz val="12"/>
        <color theme="1"/>
        <rFont val="Times New Roman"/>
        <family val="1"/>
        <scheme val="major"/>
      </rPr>
      <t>m</t>
    </r>
    <r>
      <rPr>
        <b/>
        <vertAlign val="superscript"/>
        <sz val="9"/>
        <color theme="1"/>
        <rFont val="Times New Roman"/>
        <family val="1"/>
        <scheme val="major"/>
      </rPr>
      <t>3</t>
    </r>
    <r>
      <rPr>
        <b/>
        <sz val="11"/>
        <color theme="1"/>
        <rFont val="B Nazanin"/>
        <charset val="178"/>
      </rPr>
      <t xml:space="preserve">)
</t>
    </r>
  </si>
  <si>
    <t>تخلیه به تأسیسات عمومی شهری یا صنعتی متمرکز</t>
  </si>
  <si>
    <r>
      <t xml:space="preserve">نحوه دفع نهایی انواع جریانها </t>
    </r>
    <r>
      <rPr>
        <b/>
        <sz val="11"/>
        <color theme="1"/>
        <rFont val="Times New Roman"/>
        <family val="1"/>
        <scheme val="major"/>
      </rPr>
      <t>(m</t>
    </r>
    <r>
      <rPr>
        <b/>
        <vertAlign val="superscript"/>
        <sz val="11"/>
        <color theme="1"/>
        <rFont val="Times New Roman"/>
        <family val="1"/>
        <scheme val="major"/>
      </rPr>
      <t>3</t>
    </r>
    <r>
      <rPr>
        <b/>
        <sz val="11"/>
        <color theme="1"/>
        <rFont val="Times New Roman"/>
        <family val="1"/>
        <scheme val="major"/>
      </rPr>
      <t>)</t>
    </r>
  </si>
  <si>
    <t>ریزش اولیه (ریزش کل)</t>
  </si>
  <si>
    <t>ریزش ثانویه (ریزش وارد شده به محیط زیست)</t>
  </si>
  <si>
    <t>ماده هیدروکربنی</t>
  </si>
  <si>
    <t>ماده غیرهیدروکربنی</t>
  </si>
  <si>
    <t>واردشده به آب سطحی</t>
  </si>
  <si>
    <t>وارد شده</t>
  </si>
  <si>
    <t>به خاک</t>
  </si>
  <si>
    <t>واردشده به</t>
  </si>
  <si>
    <t>آب سطحی</t>
  </si>
  <si>
    <t>مقدار ریزش (برحسب کیلوگرم)</t>
  </si>
  <si>
    <t xml:space="preserve">تعداد دفعات ریزش </t>
  </si>
  <si>
    <r>
      <t xml:space="preserve">تصفیه کامل (تا حدود استاندارد ملی) یا عدم نیاز به تصفیه برای استفاده یا روش دفع موردنظر </t>
    </r>
    <r>
      <rPr>
        <b/>
        <i/>
        <sz val="11"/>
        <color theme="1"/>
        <rFont val="Times New Roman"/>
        <family val="1"/>
        <scheme val="major"/>
      </rPr>
      <t>(m</t>
    </r>
    <r>
      <rPr>
        <b/>
        <i/>
        <vertAlign val="superscript"/>
        <sz val="11"/>
        <color theme="1"/>
        <rFont val="Times New Roman"/>
        <family val="1"/>
        <scheme val="major"/>
      </rPr>
      <t>3</t>
    </r>
    <r>
      <rPr>
        <b/>
        <i/>
        <sz val="11"/>
        <color theme="1"/>
        <rFont val="Times New Roman"/>
        <family val="1"/>
        <scheme val="major"/>
      </rPr>
      <t>)</t>
    </r>
  </si>
  <si>
    <r>
      <t xml:space="preserve">تصفیه ناقص یا عدم تصفیه </t>
    </r>
    <r>
      <rPr>
        <b/>
        <i/>
        <sz val="11"/>
        <color theme="1"/>
        <rFont val="Times New Roman"/>
        <family val="1"/>
        <scheme val="major"/>
      </rPr>
      <t>(m</t>
    </r>
    <r>
      <rPr>
        <b/>
        <i/>
        <vertAlign val="superscript"/>
        <sz val="11"/>
        <color theme="1"/>
        <rFont val="Times New Roman"/>
        <family val="1"/>
        <scheme val="major"/>
      </rPr>
      <t>3</t>
    </r>
    <r>
      <rPr>
        <b/>
        <i/>
        <sz val="11"/>
        <color theme="1"/>
        <rFont val="Times New Roman"/>
        <family val="1"/>
        <scheme val="major"/>
      </rPr>
      <t>)</t>
    </r>
  </si>
  <si>
    <t>نقطه - پارامتر دارای سیستم پایش لحظه ای</t>
  </si>
  <si>
    <t>سال 1400</t>
  </si>
  <si>
    <t>نقطه – پارامتر  مشمول پایش لحظه ای</t>
  </si>
  <si>
    <t>تعداد کل دوره های آموزشی HSE و پدافند غيرعامل برگزار شده</t>
  </si>
  <si>
    <t>رديف</t>
  </si>
  <si>
    <t>(ميليون ريال)</t>
  </si>
  <si>
    <t xml:space="preserve">عنوان اقدام/ برنامه/پروژه بارز </t>
  </si>
  <si>
    <t>بودجه صرف شده</t>
  </si>
  <si>
    <t>نام شرکت / تأسيسات/محل</t>
  </si>
  <si>
    <t>شرح مختصر</t>
  </si>
  <si>
    <t>دستاورد</t>
  </si>
  <si>
    <t>گزارش اقدامات و برنامه هاي بارز در سال 1400</t>
  </si>
  <si>
    <t>حيطه تخصصي</t>
  </si>
  <si>
    <t>مشترك HSE</t>
  </si>
  <si>
    <t>ايمني و آتش نشاني</t>
  </si>
  <si>
    <t>مهندسي بهداشت</t>
  </si>
  <si>
    <t>محيط زيست</t>
  </si>
  <si>
    <t>پدافند غيرعامل</t>
  </si>
  <si>
    <t xml:space="preserve"> ریزش مواد</t>
  </si>
  <si>
    <t>نوع حادثه</t>
  </si>
  <si>
    <t>تاريخ حادثه</t>
  </si>
  <si>
    <t>محل حادثه</t>
  </si>
  <si>
    <t>پيامد حادثه</t>
  </si>
  <si>
    <t>اقدام اصلاحي منتج از تجزيه و تحليل حادثه</t>
  </si>
  <si>
    <t xml:space="preserve"> مقدار آب برداشت شده از آبهای سطحی  </t>
  </si>
  <si>
    <t>تأسيساتي/فرايندي</t>
  </si>
  <si>
    <t>شغلي</t>
  </si>
  <si>
    <t>سوانح طبيعي</t>
  </si>
  <si>
    <t>بهداشتي</t>
  </si>
  <si>
    <t>محيط زيستي</t>
  </si>
  <si>
    <t>پدافندي</t>
  </si>
  <si>
    <t>خودرويي/حمل و نقل</t>
  </si>
  <si>
    <t>علل حادثه</t>
  </si>
  <si>
    <t>گزارش حوادث مهم  در سال 1400 (در شش ماهه اول و دوم)</t>
  </si>
  <si>
    <t>سه ماهه سوم</t>
  </si>
  <si>
    <t>موارد منجر به محدودیت کار (RWC)</t>
  </si>
  <si>
    <t xml:space="preserve">موارد منجر به محدودیت کار (RWC) پيمانكار </t>
  </si>
  <si>
    <t>موارد منجر به محدودیت کار (RWC) شرکتهای/ طرحهای توسعه ای</t>
  </si>
  <si>
    <t xml:space="preserve">موارد منجر به محدودیت کار (RWC) شرکتهای تولیدی </t>
  </si>
  <si>
    <t>موارد منجر به محدودیت کار (RWC) سایر شركتها (توزيع و بازرگاني، عملیات غیر صنعتی، پشتیبانی و ... )</t>
  </si>
  <si>
    <t>موارد منجر به محدودیت کار (RWC) شركتي</t>
  </si>
  <si>
    <t xml:space="preserve">مواد منجر به روزهای کاری  از دست رفته (LWDC) پيمانكار </t>
  </si>
  <si>
    <t>مواد منجر به روزهای کاری  از دست رفته (LWDC) شركتي</t>
  </si>
  <si>
    <t>مواد منجر به روزهای کاری  از دست رفته (LWDC) شرکتهای/ طرحهای توسعه ای</t>
  </si>
  <si>
    <t>مواد منجر به روزهای کاری  از دست رفته (LWDC)</t>
  </si>
  <si>
    <t xml:space="preserve">مواد منجر به روزهای کاری  از دست رفته (LWDC)شرکتهای تولیدی </t>
  </si>
  <si>
    <t>مواد منجر به روزهای کاری  از دست رفته (LWDC) سایر شركتها (توزيع و بازرگاني، عملیات غیر صنعتی، پشتیبانی و ... )</t>
  </si>
  <si>
    <t>S9</t>
  </si>
  <si>
    <t>S10</t>
  </si>
  <si>
    <t>S11</t>
  </si>
  <si>
    <t>S12</t>
  </si>
  <si>
    <t>S13</t>
  </si>
  <si>
    <t>S14</t>
  </si>
  <si>
    <t>نفرساعت آموزش HSE و پدافند غيرعامل</t>
  </si>
  <si>
    <t>نفرساعت آموزش HSE و پدافند غيرعامل كاركنان شركتي</t>
  </si>
  <si>
    <t>نفرساعت آموزش HSE و پدافند غيرعامل كاركنان پيمانكار</t>
  </si>
  <si>
    <t>تعداد كل كاركنان</t>
  </si>
  <si>
    <t>T5</t>
  </si>
  <si>
    <t>تعداد كاركنان پيمانكاري</t>
  </si>
  <si>
    <t>T6</t>
  </si>
  <si>
    <t>تعداد كاركنان شركتي</t>
  </si>
  <si>
    <t xml:space="preserve">نرخ شيوع رويدادهاي منجر به فوت (FIR) در شرکتهای تولیدی </t>
  </si>
  <si>
    <t>نرخ شيوع رويدادهاي منجر به فوت (FIR) در سایر شركتها(توزيع و بازرگاني، عملیات غیر صنعتی ، پشتیبانی و ... )</t>
  </si>
  <si>
    <t>نرخ شيوع رويدادهاي منجر به فوت (FIR) در شرکتها/ طرحهای توسعه ای</t>
  </si>
  <si>
    <t>نرخ جراحات قابل ثبت به ازای یک میلیون ساعت (TRIR)</t>
  </si>
  <si>
    <t xml:space="preserve"> نرخ جراحات قابل ثبت (TRIR) به ازاي يك ميليون ساعت كاركنان شركتي</t>
  </si>
  <si>
    <t xml:space="preserve">نرخ جراحات قابل ثبت (TRIR)  به ازاي يك ميليون ساعت كاركنان پيمانكار </t>
  </si>
  <si>
    <t>نرخ جراحات قابل ثبت (TRIR)  به ازاي يك ميليون ساعت كاركنان شرکتها/ طرحهای توسعه ای</t>
  </si>
  <si>
    <t xml:space="preserve">نرخ جراحات قابل ثبت (TRIR)  به ازاي يك ميليون ساعت كاركنان شرکتهای تولیدی </t>
  </si>
  <si>
    <t>نرخ جراحات قابل ثبت (TRIR)  به ازاي يك ميليون ساعت كاركنان سایر شركتها (توزيع و بازرگاني، عملیات غیر صنعتی، پشتیبانی و ... )</t>
  </si>
  <si>
    <t xml:space="preserve">تعداد رويدادهاي منجر به فوت </t>
  </si>
  <si>
    <t>تعداد رويدادهاي منجر به فوت در شرکتها/ طرحهای توسعه ای</t>
  </si>
  <si>
    <t>تعداد رويدادهاي منجر به فوت در شرکتهای تولیدی</t>
  </si>
  <si>
    <t>تعداد رويدادهاي منجر به فوت در سایر شركتها(توزيع و بازرگاني، عملیات غیر صنعتی ، پشتیبانی و ... )</t>
  </si>
  <si>
    <t>سرانه آموزش HSE و پدافند غيرعامل کارکنان شرکتی</t>
  </si>
  <si>
    <t>سرانه آموزش HSE و پدافند غيرعامل کارکنان پيمانكاري</t>
  </si>
  <si>
    <t>نرخ رخدادهاي فرايندي رده 1 ( PSER1 ) شركتهاي دولتي فرا ساحلي</t>
  </si>
  <si>
    <t>نرخ رخدادهاي فرايندي رده 1 ( PSER1 ) شركتهاي خصوصي فراساحلي</t>
  </si>
  <si>
    <t>ضريب تكرار بيماريهاي شغلي کارکنان شرکتی (رسمي و قراردادي)</t>
  </si>
  <si>
    <t>   ضريب تكرار بيماريهاي شغلي کارکنان پيمانكاري</t>
  </si>
  <si>
    <t>موارد منجر به ناتوانی کلی دائمی (PTD)</t>
  </si>
  <si>
    <t>موارد منجر به ناتوانی کلی دائمی (PTD) شركتي</t>
  </si>
  <si>
    <t xml:space="preserve">موارد منجر به ناتوانی کلی دائمی (PTD) پيمانكار </t>
  </si>
  <si>
    <t>موارد منجر به ناتوانی کلی دائمی (PTD) شرکتهای/ طرحهای توسعه ای</t>
  </si>
  <si>
    <t xml:space="preserve">موارد منجر به ناتوانی کلی دائمی (PTD) شرکتهای تولیدی </t>
  </si>
  <si>
    <t>موارد منجر به ناتوانی کلی دائمی (PTD) سایر شركتها (توزيع و بازرگاني، عملیات غیر صنعتی، پشتیبانی و ... )</t>
  </si>
  <si>
    <t>موارد منجر به ناتوانی جزئي دائمی (PPD)</t>
  </si>
  <si>
    <t>موارد منجر به ناتوانی جزئي دائمی (PPD) شركتي</t>
  </si>
  <si>
    <t xml:space="preserve">موارد منجر به ناتوانی جزئي دائمی (PPD) پيمانكار </t>
  </si>
  <si>
    <t>موارد منجر به ناتوانی جزئي دائمی (PPD) شرکتهای/ طرحهای توسعه ای</t>
  </si>
  <si>
    <t xml:space="preserve">موارد منجر به ناتوانی جزئي دائمی (PPD) شرکتهای تولیدی </t>
  </si>
  <si>
    <t>موارد منجر به ناتوانی جزئي دائمی (PPD) سایر شركتها (توزيع و بازرگاني، عملیات غیر صنعتی، پشتیبانی و ... )</t>
  </si>
  <si>
    <t>موارد منجر به درمان کلينیکی (MTC)</t>
  </si>
  <si>
    <t>موارد منجر به درمان کلينیکی (MTC) شركتي</t>
  </si>
  <si>
    <t>موارد  منجر به درمان کلينیکی (MTC) پیمانکار</t>
  </si>
  <si>
    <t>موارد منجر به درمان کلينیکی (MTC) شرکتهای/ طرحهای توسعه ای</t>
  </si>
  <si>
    <t xml:space="preserve">موارد منجر به درمان کلينیکی (MTC) شرکتهای تولیدی </t>
  </si>
  <si>
    <t>موارد منجر به درمان کلينیکی (MTC) سایر شركتها (توزيع و بازرگاني، عملیات غیر صنعتی، پشتیبانی و ...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</si>
</sst>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Arial"/>
      <family val="2"/>
      <scheme val="minor"/>
    </font>
    <font>
      <sz val="11"/>
      <color theme="1"/>
      <name val="B Nazanin"/>
      <charset val="178"/>
    </font>
    <font>
      <b/>
      <sz val="11"/>
      <color theme="1"/>
      <name val="B Nazanin"/>
      <charset val="178"/>
    </font>
    <font>
      <sz val="10"/>
      <color theme="1"/>
      <name val="Times New Roman"/>
      <family val="1"/>
      <scheme val="major"/>
    </font>
    <font>
      <b/>
      <sz val="10"/>
      <color theme="1"/>
      <name val="Times New Roman"/>
      <family val="1"/>
      <scheme val="major"/>
    </font>
    <font>
      <b/>
      <sz val="12"/>
      <color theme="1"/>
      <name val="B Nazanin"/>
      <charset val="178"/>
    </font>
    <font>
      <b/>
      <sz val="11"/>
      <color theme="1"/>
      <name val="Times New Roman"/>
      <family val="1"/>
      <scheme val="major"/>
    </font>
    <font>
      <b/>
      <sz val="14"/>
      <color theme="1"/>
      <name val="B Nazanin"/>
      <charset val="178"/>
    </font>
    <font>
      <b/>
      <sz val="12"/>
      <color theme="1"/>
      <name val="Times New Roman"/>
      <family val="1"/>
      <scheme val="major"/>
    </font>
    <font>
      <b/>
      <vertAlign val="superscript"/>
      <sz val="9"/>
      <color theme="1"/>
      <name val="Times New Roman"/>
      <family val="1"/>
      <scheme val="major"/>
    </font>
    <font>
      <b/>
      <vertAlign val="superscript"/>
      <sz val="11"/>
      <color theme="1"/>
      <name val="Times New Roman"/>
      <family val="1"/>
      <scheme val="major"/>
    </font>
    <font>
      <b/>
      <sz val="14"/>
      <color rgb="FF0070C0"/>
      <name val="B Nazanin"/>
      <charset val="178"/>
    </font>
    <font>
      <b/>
      <i/>
      <sz val="11"/>
      <color theme="1"/>
      <name val="Times New Roman"/>
      <family val="1"/>
      <scheme val="major"/>
    </font>
    <font>
      <b/>
      <i/>
      <vertAlign val="superscript"/>
      <sz val="11"/>
      <color theme="1"/>
      <name val="Times New Roman"/>
      <family val="1"/>
      <scheme val="major"/>
    </font>
    <font>
      <sz val="10"/>
      <color theme="1"/>
      <name val="B Nazanin"/>
      <charset val="178"/>
    </font>
    <font>
      <sz val="11"/>
      <color theme="1"/>
      <name val="B Titr"/>
      <charset val="178"/>
    </font>
    <font>
      <b/>
      <sz val="11"/>
      <color rgb="FFFF0000"/>
      <name val="B Nazanin"/>
      <charset val="17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indexed="81"/>
      <name val="B Nazanin"/>
      <charset val="178"/>
    </font>
    <font>
      <b/>
      <sz val="10"/>
      <color indexed="81"/>
      <name val="B Nazanin"/>
      <charset val="178"/>
    </font>
    <font>
      <b/>
      <sz val="10"/>
      <name val="Times New Roman"/>
      <family val="1"/>
      <scheme val="major"/>
    </font>
  </fonts>
  <fills count="18">
    <fill>
      <patternFill patternType="none"/>
    </fill>
    <fill>
      <patternFill patternType="gray125"/>
    </fill>
    <fill>
      <patternFill patternType="solid">
        <fgColor rgb="FF00CCFF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 applyFill="1" applyBorder="1" applyAlignment="1" applyProtection="1">
      <alignment vertical="center" readingOrder="2"/>
      <protection locked="0"/>
    </xf>
    <xf numFmtId="0" fontId="0" fillId="0" borderId="0" xfId="0" applyProtection="1">
      <protection locked="0"/>
    </xf>
    <xf numFmtId="0" fontId="2" fillId="0" borderId="0" xfId="0" applyFont="1" applyFill="1" applyBorder="1" applyAlignment="1" applyProtection="1">
      <alignment horizontal="center" vertical="center" readingOrder="2"/>
      <protection locked="0"/>
    </xf>
    <xf numFmtId="0" fontId="1" fillId="0" borderId="0" xfId="0" applyFont="1" applyBorder="1" applyAlignment="1" applyProtection="1">
      <alignment horizontal="right" vertical="center" readingOrder="2"/>
      <protection locked="0"/>
    </xf>
    <xf numFmtId="0" fontId="0" fillId="0" borderId="0" xfId="0" applyBorder="1" applyProtection="1">
      <protection locked="0"/>
    </xf>
    <xf numFmtId="0" fontId="16" fillId="0" borderId="0" xfId="0" applyFont="1"/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right" vertical="center" readingOrder="2"/>
      <protection locked="0"/>
    </xf>
    <xf numFmtId="0" fontId="2" fillId="6" borderId="1" xfId="0" applyFont="1" applyFill="1" applyBorder="1" applyAlignment="1" applyProtection="1">
      <alignment horizontal="center" vertical="center" readingOrder="2"/>
      <protection locked="0"/>
    </xf>
    <xf numFmtId="0" fontId="2" fillId="16" borderId="5" xfId="0" applyFont="1" applyFill="1" applyBorder="1" applyAlignment="1" applyProtection="1">
      <alignment horizontal="right" vertical="center" readingOrder="2"/>
    </xf>
    <xf numFmtId="0" fontId="2" fillId="16" borderId="6" xfId="0" applyFont="1" applyFill="1" applyBorder="1" applyAlignment="1" applyProtection="1">
      <alignment horizontal="right" vertical="center" readingOrder="2"/>
    </xf>
    <xf numFmtId="0" fontId="3" fillId="0" borderId="1" xfId="0" applyFont="1" applyBorder="1" applyAlignment="1" applyProtection="1">
      <alignment horizontal="center" vertical="center" readingOrder="1"/>
    </xf>
    <xf numFmtId="0" fontId="1" fillId="10" borderId="1" xfId="0" applyFont="1" applyFill="1" applyBorder="1" applyAlignment="1" applyProtection="1">
      <alignment horizontal="right" vertical="center" readingOrder="2"/>
    </xf>
    <xf numFmtId="0" fontId="2" fillId="16" borderId="5" xfId="0" applyFont="1" applyFill="1" applyBorder="1" applyAlignment="1" applyProtection="1">
      <alignment horizontal="right"/>
    </xf>
    <xf numFmtId="0" fontId="2" fillId="16" borderId="6" xfId="0" applyFont="1" applyFill="1" applyBorder="1" applyAlignment="1" applyProtection="1">
      <alignment horizontal="right"/>
    </xf>
    <xf numFmtId="0" fontId="3" fillId="0" borderId="1" xfId="0" applyFont="1" applyBorder="1" applyAlignment="1" applyProtection="1">
      <alignment horizontal="center" vertical="center" wrapText="1"/>
    </xf>
    <xf numFmtId="0" fontId="1" fillId="10" borderId="1" xfId="0" applyFont="1" applyFill="1" applyBorder="1" applyAlignment="1" applyProtection="1"/>
    <xf numFmtId="0" fontId="1" fillId="10" borderId="1" xfId="0" applyFont="1" applyFill="1" applyBorder="1" applyAlignment="1" applyProtection="1">
      <alignment wrapText="1"/>
    </xf>
    <xf numFmtId="0" fontId="1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 readingOrder="2"/>
      <protection locked="0"/>
    </xf>
    <xf numFmtId="0" fontId="5" fillId="7" borderId="2" xfId="0" applyFont="1" applyFill="1" applyBorder="1" applyAlignment="1" applyProtection="1">
      <alignment horizontal="center" vertical="center" wrapText="1" readingOrder="2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center" vertical="center" wrapText="1" readingOrder="2"/>
      <protection locked="0"/>
    </xf>
    <xf numFmtId="0" fontId="11" fillId="9" borderId="1" xfId="0" applyFont="1" applyFill="1" applyBorder="1" applyAlignment="1" applyProtection="1">
      <alignment horizontal="center" vertical="center" wrapText="1" readingOrder="2"/>
      <protection locked="0"/>
    </xf>
    <xf numFmtId="0" fontId="0" fillId="9" borderId="1" xfId="0" applyFill="1" applyBorder="1" applyAlignment="1" applyProtection="1">
      <alignment horizontal="center" vertical="center"/>
      <protection locked="0"/>
    </xf>
    <xf numFmtId="0" fontId="14" fillId="9" borderId="1" xfId="0" applyFont="1" applyFill="1" applyBorder="1" applyAlignment="1" applyProtection="1">
      <alignment horizontal="right" vertical="center" wrapText="1" readingOrder="2"/>
      <protection locked="0"/>
    </xf>
    <xf numFmtId="0" fontId="11" fillId="9" borderId="1" xfId="0" applyFont="1" applyFill="1" applyBorder="1" applyAlignment="1" applyProtection="1">
      <alignment horizontal="right" vertical="center" wrapText="1" readingOrder="2"/>
      <protection locked="0"/>
    </xf>
    <xf numFmtId="0" fontId="0" fillId="9" borderId="1" xfId="0" applyFill="1" applyBorder="1" applyProtection="1">
      <protection locked="0"/>
    </xf>
    <xf numFmtId="0" fontId="1" fillId="14" borderId="1" xfId="0" applyFont="1" applyFill="1" applyBorder="1" applyAlignment="1" applyProtection="1">
      <alignment horizontal="right" vertical="center" readingOrder="2"/>
    </xf>
    <xf numFmtId="0" fontId="1" fillId="14" borderId="1" xfId="0" applyFont="1" applyFill="1" applyBorder="1" applyAlignment="1" applyProtection="1">
      <alignment vertical="center" readingOrder="2"/>
    </xf>
    <xf numFmtId="0" fontId="1" fillId="12" borderId="1" xfId="0" applyFont="1" applyFill="1" applyBorder="1" applyAlignment="1" applyProtection="1">
      <alignment horizontal="right" vertical="center" readingOrder="2"/>
    </xf>
    <xf numFmtId="0" fontId="2" fillId="2" borderId="5" xfId="0" applyFont="1" applyFill="1" applyBorder="1" applyAlignment="1" applyProtection="1">
      <alignment vertical="center" readingOrder="2"/>
    </xf>
    <xf numFmtId="0" fontId="2" fillId="2" borderId="6" xfId="0" applyFont="1" applyFill="1" applyBorder="1" applyAlignment="1" applyProtection="1">
      <alignment vertical="center" readingOrder="2"/>
    </xf>
    <xf numFmtId="0" fontId="1" fillId="12" borderId="6" xfId="0" applyFont="1" applyFill="1" applyBorder="1" applyAlignment="1" applyProtection="1">
      <alignment horizontal="right" vertical="center" readingOrder="2"/>
    </xf>
    <xf numFmtId="0" fontId="1" fillId="12" borderId="0" xfId="0" applyFont="1" applyFill="1" applyProtection="1"/>
    <xf numFmtId="0" fontId="4" fillId="5" borderId="1" xfId="0" applyFont="1" applyFill="1" applyBorder="1" applyAlignment="1" applyProtection="1">
      <alignment horizontal="center" vertical="center" readingOrder="2"/>
    </xf>
    <xf numFmtId="0" fontId="2" fillId="11" borderId="1" xfId="0" applyFont="1" applyFill="1" applyBorder="1" applyAlignment="1" applyProtection="1">
      <alignment horizontal="right" vertical="center" readingOrder="2"/>
    </xf>
    <xf numFmtId="0" fontId="4" fillId="0" borderId="0" xfId="0" applyFont="1" applyAlignment="1" applyProtection="1">
      <alignment horizontal="center" vertical="center"/>
    </xf>
    <xf numFmtId="0" fontId="2" fillId="11" borderId="1" xfId="0" applyFont="1" applyFill="1" applyBorder="1" applyProtection="1"/>
    <xf numFmtId="0" fontId="1" fillId="13" borderId="1" xfId="0" applyFont="1" applyFill="1" applyBorder="1" applyAlignment="1" applyProtection="1">
      <alignment horizontal="right" vertical="center" readingOrder="2"/>
    </xf>
    <xf numFmtId="0" fontId="2" fillId="3" borderId="5" xfId="0" applyFont="1" applyFill="1" applyBorder="1" applyAlignment="1" applyProtection="1">
      <alignment vertical="center" readingOrder="2"/>
    </xf>
    <xf numFmtId="0" fontId="2" fillId="3" borderId="6" xfId="0" applyFont="1" applyFill="1" applyBorder="1" applyAlignment="1" applyProtection="1">
      <alignment vertical="center" readingOrder="2"/>
    </xf>
    <xf numFmtId="0" fontId="2" fillId="8" borderId="1" xfId="0" applyFont="1" applyFill="1" applyBorder="1" applyAlignment="1" applyProtection="1">
      <alignment horizontal="center" vertical="center" wrapText="1" readingOrder="2"/>
    </xf>
    <xf numFmtId="0" fontId="2" fillId="8" borderId="1" xfId="0" applyFont="1" applyFill="1" applyBorder="1" applyAlignment="1" applyProtection="1">
      <alignment horizontal="right" vertical="center" readingOrder="2"/>
    </xf>
    <xf numFmtId="2" fontId="1" fillId="9" borderId="1" xfId="0" applyNumberFormat="1" applyFont="1" applyFill="1" applyBorder="1" applyAlignment="1" applyProtection="1">
      <alignment horizontal="center" vertical="center" readingOrder="2"/>
    </xf>
    <xf numFmtId="2" fontId="1" fillId="9" borderId="1" xfId="0" applyNumberFormat="1" applyFont="1" applyFill="1" applyBorder="1" applyAlignment="1" applyProtection="1">
      <alignment horizontal="center" vertical="center" readingOrder="2"/>
      <protection locked="0"/>
    </xf>
    <xf numFmtId="2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17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9" borderId="1" xfId="0" applyNumberFormat="1" applyFont="1" applyFill="1" applyBorder="1" applyAlignment="1" applyProtection="1">
      <alignment horizontal="center" vertical="center" wrapText="1"/>
    </xf>
    <xf numFmtId="2" fontId="1" fillId="17" borderId="1" xfId="0" applyNumberFormat="1" applyFont="1" applyFill="1" applyBorder="1" applyAlignment="1" applyProtection="1">
      <alignment horizontal="center" vertical="center" wrapText="1"/>
    </xf>
    <xf numFmtId="2" fontId="1" fillId="9" borderId="1" xfId="0" applyNumberFormat="1" applyFont="1" applyFill="1" applyBorder="1" applyAlignment="1" applyProtection="1">
      <alignment horizontal="center" readingOrder="2"/>
    </xf>
    <xf numFmtId="2" fontId="1" fillId="9" borderId="1" xfId="0" applyNumberFormat="1" applyFont="1" applyFill="1" applyBorder="1" applyAlignment="1" applyProtection="1">
      <alignment horizontal="center" readingOrder="2"/>
      <protection locked="0"/>
    </xf>
    <xf numFmtId="2" fontId="1" fillId="9" borderId="1" xfId="0" applyNumberFormat="1" applyFont="1" applyFill="1" applyBorder="1" applyAlignment="1" applyProtection="1">
      <alignment horizontal="center"/>
      <protection locked="0"/>
    </xf>
    <xf numFmtId="2" fontId="1" fillId="17" borderId="1" xfId="0" applyNumberFormat="1" applyFont="1" applyFill="1" applyBorder="1" applyAlignment="1" applyProtection="1">
      <alignment horizontal="center" readingOrder="2"/>
      <protection locked="0"/>
    </xf>
    <xf numFmtId="2" fontId="1" fillId="17" borderId="1" xfId="0" applyNumberFormat="1" applyFont="1" applyFill="1" applyBorder="1" applyAlignment="1" applyProtection="1">
      <alignment horizontal="center"/>
      <protection locked="0"/>
    </xf>
    <xf numFmtId="2" fontId="0" fillId="9" borderId="1" xfId="0" applyNumberFormat="1" applyFill="1" applyBorder="1" applyAlignment="1" applyProtection="1">
      <alignment horizontal="center"/>
      <protection locked="0"/>
    </xf>
    <xf numFmtId="2" fontId="1" fillId="9" borderId="1" xfId="0" applyNumberFormat="1" applyFont="1" applyFill="1" applyBorder="1" applyAlignment="1" applyProtection="1">
      <alignment horizontal="center" vertical="center"/>
      <protection locked="0"/>
    </xf>
    <xf numFmtId="2" fontId="2" fillId="9" borderId="1" xfId="0" applyNumberFormat="1" applyFont="1" applyFill="1" applyBorder="1" applyAlignment="1" applyProtection="1">
      <alignment horizontal="center" vertical="center" wrapText="1" readingOrder="2"/>
      <protection locked="0"/>
    </xf>
    <xf numFmtId="2" fontId="1" fillId="9" borderId="2" xfId="0" applyNumberFormat="1" applyFont="1" applyFill="1" applyBorder="1" applyAlignment="1" applyProtection="1">
      <alignment horizontal="center" vertical="center" readingOrder="2"/>
      <protection locked="0"/>
    </xf>
    <xf numFmtId="1" fontId="1" fillId="9" borderId="1" xfId="0" applyNumberFormat="1" applyFont="1" applyFill="1" applyBorder="1" applyAlignment="1" applyProtection="1">
      <alignment horizontal="center" vertical="center" wrapText="1"/>
    </xf>
    <xf numFmtId="1" fontId="1" fillId="9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1" xfId="0" applyNumberFormat="1" applyFont="1" applyFill="1" applyBorder="1" applyAlignment="1" applyProtection="1">
      <alignment horizontal="center" vertical="center" readingOrder="2"/>
      <protection locked="0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9" borderId="1" xfId="0" applyNumberFormat="1" applyFont="1" applyFill="1" applyBorder="1" applyAlignment="1" applyProtection="1">
      <alignment horizontal="center" vertical="center" readingOrder="2"/>
    </xf>
    <xf numFmtId="1" fontId="1" fillId="17" borderId="1" xfId="0" applyNumberFormat="1" applyFont="1" applyFill="1" applyBorder="1" applyAlignment="1" applyProtection="1">
      <alignment horizontal="center" vertical="center" readingOrder="2"/>
      <protection locked="0"/>
    </xf>
    <xf numFmtId="1" fontId="1" fillId="17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9" borderId="1" xfId="0" applyNumberFormat="1" applyFont="1" applyFill="1" applyBorder="1" applyAlignment="1" applyProtection="1">
      <alignment horizontal="center" readingOrder="2"/>
      <protection locked="0"/>
    </xf>
    <xf numFmtId="1" fontId="1" fillId="9" borderId="1" xfId="0" applyNumberFormat="1" applyFont="1" applyFill="1" applyBorder="1" applyAlignment="1" applyProtection="1">
      <alignment horizontal="center"/>
      <protection locked="0"/>
    </xf>
    <xf numFmtId="1" fontId="1" fillId="9" borderId="1" xfId="0" applyNumberFormat="1" applyFont="1" applyFill="1" applyBorder="1" applyAlignment="1" applyProtection="1">
      <alignment horizontal="center" readingOrder="2"/>
    </xf>
    <xf numFmtId="1" fontId="0" fillId="9" borderId="1" xfId="0" applyNumberFormat="1" applyFill="1" applyBorder="1" applyAlignment="1" applyProtection="1">
      <alignment horizontal="center"/>
      <protection locked="0"/>
    </xf>
    <xf numFmtId="0" fontId="2" fillId="6" borderId="2" xfId="0" applyFont="1" applyFill="1" applyBorder="1" applyAlignment="1" applyProtection="1">
      <alignment horizontal="center" vertical="center" readingOrder="2"/>
    </xf>
    <xf numFmtId="0" fontId="2" fillId="6" borderId="4" xfId="0" applyFont="1" applyFill="1" applyBorder="1" applyAlignment="1" applyProtection="1">
      <alignment horizontal="center" vertical="center" readingOrder="2"/>
    </xf>
    <xf numFmtId="0" fontId="2" fillId="6" borderId="1" xfId="0" applyFont="1" applyFill="1" applyBorder="1" applyAlignment="1" applyProtection="1">
      <alignment horizontal="center" wrapText="1"/>
      <protection locked="0"/>
    </xf>
    <xf numFmtId="0" fontId="2" fillId="6" borderId="8" xfId="0" applyFont="1" applyFill="1" applyBorder="1" applyAlignment="1" applyProtection="1">
      <alignment horizontal="center" vertical="center" readingOrder="2"/>
    </xf>
    <xf numFmtId="0" fontId="2" fillId="6" borderId="9" xfId="0" applyFont="1" applyFill="1" applyBorder="1" applyAlignment="1" applyProtection="1">
      <alignment horizontal="center" vertical="center" readingOrder="2"/>
    </xf>
    <xf numFmtId="0" fontId="2" fillId="6" borderId="10" xfId="0" applyFont="1" applyFill="1" applyBorder="1" applyAlignment="1" applyProtection="1">
      <alignment horizontal="center" vertical="center" readingOrder="2"/>
    </xf>
    <xf numFmtId="0" fontId="2" fillId="6" borderId="11" xfId="0" applyFont="1" applyFill="1" applyBorder="1" applyAlignment="1" applyProtection="1">
      <alignment horizontal="center" vertical="center" readingOrder="2"/>
    </xf>
    <xf numFmtId="0" fontId="2" fillId="16" borderId="5" xfId="0" applyFont="1" applyFill="1" applyBorder="1" applyAlignment="1" applyProtection="1">
      <alignment horizontal="right" vertical="center" wrapText="1"/>
    </xf>
    <xf numFmtId="0" fontId="2" fillId="16" borderId="6" xfId="0" applyFont="1" applyFill="1" applyBorder="1" applyAlignment="1" applyProtection="1">
      <alignment horizontal="right" vertical="center" wrapText="1"/>
    </xf>
    <xf numFmtId="0" fontId="2" fillId="16" borderId="8" xfId="0" applyFont="1" applyFill="1" applyBorder="1" applyAlignment="1" applyProtection="1">
      <alignment horizontal="right" vertical="center" wrapText="1"/>
    </xf>
    <xf numFmtId="0" fontId="2" fillId="16" borderId="9" xfId="0" applyFont="1" applyFill="1" applyBorder="1" applyAlignment="1" applyProtection="1">
      <alignment horizontal="right" vertical="center" wrapText="1"/>
    </xf>
    <xf numFmtId="0" fontId="5" fillId="6" borderId="2" xfId="0" applyFont="1" applyFill="1" applyBorder="1" applyAlignment="1" applyProtection="1">
      <alignment horizontal="center" vertical="center" textRotation="90" readingOrder="2"/>
    </xf>
    <xf numFmtId="0" fontId="5" fillId="6" borderId="3" xfId="0" applyFont="1" applyFill="1" applyBorder="1" applyAlignment="1" applyProtection="1">
      <alignment horizontal="center" vertical="center" textRotation="90" readingOrder="2"/>
    </xf>
    <xf numFmtId="0" fontId="5" fillId="6" borderId="4" xfId="0" applyFont="1" applyFill="1" applyBorder="1" applyAlignment="1" applyProtection="1">
      <alignment horizontal="center" vertical="center" textRotation="90" readingOrder="2"/>
    </xf>
    <xf numFmtId="0" fontId="21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center" vertical="center" wrapText="1"/>
    </xf>
    <xf numFmtId="0" fontId="21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readingOrder="2"/>
    </xf>
    <xf numFmtId="0" fontId="4" fillId="0" borderId="3" xfId="0" applyFont="1" applyBorder="1" applyAlignment="1" applyProtection="1">
      <alignment horizontal="center" vertical="center" readingOrder="2"/>
    </xf>
    <xf numFmtId="0" fontId="4" fillId="0" borderId="4" xfId="0" applyFont="1" applyBorder="1" applyAlignment="1" applyProtection="1">
      <alignment horizontal="center" vertical="center" readingOrder="2"/>
    </xf>
    <xf numFmtId="0" fontId="2" fillId="15" borderId="1" xfId="0" applyFont="1" applyFill="1" applyBorder="1" applyAlignment="1" applyProtection="1">
      <alignment horizontal="right" vertical="center" readingOrder="2"/>
    </xf>
    <xf numFmtId="0" fontId="4" fillId="0" borderId="1" xfId="0" applyFont="1" applyBorder="1" applyAlignment="1" applyProtection="1">
      <alignment horizontal="center" vertical="center" readingOrder="2"/>
    </xf>
    <xf numFmtId="0" fontId="2" fillId="6" borderId="1" xfId="0" applyFont="1" applyFill="1" applyBorder="1" applyAlignment="1" applyProtection="1">
      <alignment horizontal="center" vertical="center" readingOrder="2"/>
    </xf>
    <xf numFmtId="0" fontId="5" fillId="6" borderId="1" xfId="0" applyFont="1" applyFill="1" applyBorder="1" applyAlignment="1" applyProtection="1">
      <alignment horizontal="center" vertical="center" textRotation="90" readingOrder="2"/>
    </xf>
    <xf numFmtId="0" fontId="2" fillId="2" borderId="5" xfId="0" applyFont="1" applyFill="1" applyBorder="1" applyAlignment="1" applyProtection="1">
      <alignment horizontal="right" vertical="center" readingOrder="2"/>
    </xf>
    <xf numFmtId="0" fontId="2" fillId="2" borderId="6" xfId="0" applyFont="1" applyFill="1" applyBorder="1" applyAlignment="1" applyProtection="1">
      <alignment horizontal="right" vertical="center" readingOrder="2"/>
    </xf>
    <xf numFmtId="0" fontId="4" fillId="5" borderId="2" xfId="0" applyFont="1" applyFill="1" applyBorder="1" applyAlignment="1" applyProtection="1">
      <alignment horizontal="center" vertical="center" readingOrder="2"/>
    </xf>
    <xf numFmtId="0" fontId="4" fillId="5" borderId="3" xfId="0" applyFont="1" applyFill="1" applyBorder="1" applyAlignment="1" applyProtection="1">
      <alignment horizontal="center" vertical="center" readingOrder="2"/>
    </xf>
    <xf numFmtId="0" fontId="4" fillId="5" borderId="4" xfId="0" applyFont="1" applyFill="1" applyBorder="1" applyAlignment="1" applyProtection="1">
      <alignment horizontal="center" vertical="center" readingOrder="2"/>
    </xf>
    <xf numFmtId="0" fontId="5" fillId="6" borderId="1" xfId="0" applyFont="1" applyFill="1" applyBorder="1" applyAlignment="1" applyProtection="1">
      <alignment horizontal="center" vertical="center" readingOrder="2"/>
      <protection locked="0"/>
    </xf>
    <xf numFmtId="0" fontId="2" fillId="8" borderId="1" xfId="0" applyFont="1" applyFill="1" applyBorder="1" applyAlignment="1" applyProtection="1">
      <alignment horizontal="center" vertical="center" wrapText="1" readingOrder="2"/>
    </xf>
    <xf numFmtId="0" fontId="2" fillId="8" borderId="2" xfId="0" applyFont="1" applyFill="1" applyBorder="1" applyAlignment="1" applyProtection="1">
      <alignment horizontal="center" vertical="center" readingOrder="2"/>
    </xf>
    <xf numFmtId="0" fontId="2" fillId="8" borderId="4" xfId="0" applyFont="1" applyFill="1" applyBorder="1" applyAlignment="1" applyProtection="1">
      <alignment horizontal="center" vertical="center" readingOrder="2"/>
    </xf>
    <xf numFmtId="0" fontId="2" fillId="8" borderId="1" xfId="0" applyFont="1" applyFill="1" applyBorder="1" applyAlignment="1" applyProtection="1">
      <alignment horizontal="center"/>
    </xf>
    <xf numFmtId="0" fontId="2" fillId="4" borderId="5" xfId="0" applyFont="1" applyFill="1" applyBorder="1" applyAlignment="1" applyProtection="1">
      <alignment horizontal="right" vertical="center" readingOrder="2"/>
    </xf>
    <xf numFmtId="0" fontId="2" fillId="4" borderId="6" xfId="0" applyFont="1" applyFill="1" applyBorder="1" applyAlignment="1" applyProtection="1">
      <alignment horizontal="right" vertical="center" readingOrder="2"/>
    </xf>
    <xf numFmtId="0" fontId="7" fillId="6" borderId="9" xfId="0" applyFont="1" applyFill="1" applyBorder="1" applyAlignment="1" applyProtection="1">
      <alignment horizontal="center" vertical="center" textRotation="90" readingOrder="2"/>
    </xf>
    <xf numFmtId="0" fontId="7" fillId="6" borderId="13" xfId="0" applyFont="1" applyFill="1" applyBorder="1" applyAlignment="1" applyProtection="1">
      <alignment horizontal="center" vertical="center" textRotation="90" readingOrder="2"/>
    </xf>
    <xf numFmtId="0" fontId="5" fillId="6" borderId="2" xfId="0" applyFont="1" applyFill="1" applyBorder="1" applyAlignment="1" applyProtection="1">
      <alignment horizontal="center" vertical="center" readingOrder="2"/>
      <protection locked="0"/>
    </xf>
    <xf numFmtId="0" fontId="5" fillId="6" borderId="4" xfId="0" applyFont="1" applyFill="1" applyBorder="1" applyAlignment="1" applyProtection="1">
      <alignment horizontal="center" vertical="center" readingOrder="2"/>
      <protection locked="0"/>
    </xf>
    <xf numFmtId="0" fontId="2" fillId="4" borderId="8" xfId="0" applyFont="1" applyFill="1" applyBorder="1" applyAlignment="1" applyProtection="1">
      <alignment horizontal="right" vertical="center" readingOrder="2"/>
    </xf>
    <xf numFmtId="0" fontId="2" fillId="4" borderId="9" xfId="0" applyFont="1" applyFill="1" applyBorder="1" applyAlignment="1" applyProtection="1">
      <alignment horizontal="right" vertical="center" readingOrder="2"/>
    </xf>
    <xf numFmtId="0" fontId="2" fillId="4" borderId="12" xfId="0" applyFont="1" applyFill="1" applyBorder="1" applyAlignment="1" applyProtection="1">
      <alignment horizontal="right" vertical="center" readingOrder="2"/>
    </xf>
    <xf numFmtId="0" fontId="2" fillId="4" borderId="13" xfId="0" applyFont="1" applyFill="1" applyBorder="1" applyAlignment="1" applyProtection="1">
      <alignment horizontal="right" vertical="center" readingOrder="2"/>
    </xf>
    <xf numFmtId="0" fontId="2" fillId="4" borderId="10" xfId="0" applyFont="1" applyFill="1" applyBorder="1" applyAlignment="1" applyProtection="1">
      <alignment horizontal="right" vertical="center" readingOrder="2"/>
    </xf>
    <xf numFmtId="0" fontId="2" fillId="4" borderId="11" xfId="0" applyFont="1" applyFill="1" applyBorder="1" applyAlignment="1" applyProtection="1">
      <alignment horizontal="right" vertical="center" readingOrder="2"/>
    </xf>
    <xf numFmtId="0" fontId="2" fillId="4" borderId="8" xfId="0" applyFont="1" applyFill="1" applyBorder="1" applyAlignment="1" applyProtection="1">
      <alignment horizontal="center" vertical="center" readingOrder="2"/>
    </xf>
    <xf numFmtId="0" fontId="2" fillId="4" borderId="9" xfId="0" applyFont="1" applyFill="1" applyBorder="1" applyAlignment="1" applyProtection="1">
      <alignment horizontal="center" vertical="center" readingOrder="2"/>
    </xf>
    <xf numFmtId="0" fontId="2" fillId="4" borderId="12" xfId="0" applyFont="1" applyFill="1" applyBorder="1" applyAlignment="1" applyProtection="1">
      <alignment horizontal="center" vertical="center" readingOrder="2"/>
    </xf>
    <xf numFmtId="0" fontId="2" fillId="4" borderId="13" xfId="0" applyFont="1" applyFill="1" applyBorder="1" applyAlignment="1" applyProtection="1">
      <alignment horizontal="center" vertical="center" readingOrder="2"/>
    </xf>
    <xf numFmtId="0" fontId="2" fillId="4" borderId="10" xfId="0" applyFont="1" applyFill="1" applyBorder="1" applyAlignment="1" applyProtection="1">
      <alignment horizontal="center" vertical="center" readingOrder="2"/>
    </xf>
    <xf numFmtId="0" fontId="2" fillId="4" borderId="11" xfId="0" applyFont="1" applyFill="1" applyBorder="1" applyAlignment="1" applyProtection="1">
      <alignment horizontal="center" vertical="center" readingOrder="2"/>
    </xf>
    <xf numFmtId="0" fontId="2" fillId="4" borderId="7" xfId="0" applyFont="1" applyFill="1" applyBorder="1" applyAlignment="1" applyProtection="1">
      <alignment horizontal="right" vertical="center" readingOrder="2"/>
    </xf>
    <xf numFmtId="0" fontId="2" fillId="0" borderId="1" xfId="0" applyFont="1" applyBorder="1" applyAlignment="1" applyProtection="1">
      <alignment horizontal="center" vertical="center" wrapText="1" readingOrder="2"/>
    </xf>
    <xf numFmtId="0" fontId="2" fillId="6" borderId="1" xfId="0" applyFont="1" applyFill="1" applyBorder="1" applyAlignment="1" applyProtection="1">
      <alignment horizontal="center" vertical="center" textRotation="90" readingOrder="2"/>
    </xf>
    <xf numFmtId="0" fontId="2" fillId="3" borderId="5" xfId="0" applyFont="1" applyFill="1" applyBorder="1" applyAlignment="1" applyProtection="1">
      <alignment horizontal="right" vertical="center" readingOrder="2"/>
    </xf>
    <xf numFmtId="0" fontId="2" fillId="3" borderId="6" xfId="0" applyFont="1" applyFill="1" applyBorder="1" applyAlignment="1" applyProtection="1">
      <alignment horizontal="right" vertical="center" readingOrder="2"/>
    </xf>
    <xf numFmtId="0" fontId="2" fillId="3" borderId="1" xfId="0" applyFont="1" applyFill="1" applyBorder="1" applyAlignment="1" applyProtection="1">
      <alignment horizontal="right" vertical="center" readingOrder="2"/>
    </xf>
    <xf numFmtId="0" fontId="15" fillId="7" borderId="1" xfId="0" applyFont="1" applyFill="1" applyBorder="1" applyAlignment="1" applyProtection="1">
      <alignment horizontal="center" vertical="center"/>
      <protection locked="0"/>
    </xf>
    <xf numFmtId="0" fontId="15" fillId="7" borderId="1" xfId="0" applyFont="1" applyFill="1" applyBorder="1" applyAlignment="1" applyProtection="1">
      <alignment horizontal="center"/>
      <protection locked="0"/>
    </xf>
    <xf numFmtId="0" fontId="5" fillId="7" borderId="2" xfId="0" applyFont="1" applyFill="1" applyBorder="1" applyAlignment="1" applyProtection="1">
      <alignment horizontal="center" vertical="center" wrapText="1" readingOrder="2"/>
      <protection locked="0"/>
    </xf>
    <xf numFmtId="0" fontId="5" fillId="7" borderId="4" xfId="0" applyFont="1" applyFill="1" applyBorder="1" applyAlignment="1" applyProtection="1">
      <alignment horizontal="center" vertical="center" wrapText="1" readingOrder="2"/>
      <protection locked="0"/>
    </xf>
    <xf numFmtId="0" fontId="5" fillId="7" borderId="2" xfId="0" applyFont="1" applyFill="1" applyBorder="1" applyAlignment="1" applyProtection="1">
      <alignment horizontal="center" vertical="center"/>
      <protection locked="0"/>
    </xf>
    <xf numFmtId="0" fontId="5" fillId="7" borderId="4" xfId="0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 readingOrder="2"/>
      <protection locked="0"/>
    </xf>
    <xf numFmtId="0" fontId="5" fillId="7" borderId="1" xfId="0" applyFont="1" applyFill="1" applyBorder="1" applyAlignment="1" applyProtection="1">
      <alignment horizontal="right" vertical="center" wrapText="1" readingOrder="2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FFCCFF"/>
      <color rgb="FFCC99FF"/>
      <color rgb="FFFFFFCC"/>
      <color rgb="FFFFFF66"/>
      <color rgb="FFFF0000"/>
      <color rgb="FFFFCCCC"/>
      <color rgb="FF66FFFF"/>
      <color rgb="FFCCFF33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rightToLeft="1" zoomScale="85" zoomScaleNormal="85" workbookViewId="0">
      <pane xSplit="4" ySplit="2" topLeftCell="E12" activePane="bottomRight" state="frozen"/>
      <selection activeCell="D80" activeCellId="2" sqref="D1:D2 A1:D80 A1:D80"/>
      <selection pane="topRight" activeCell="D80" activeCellId="2" sqref="D1:D2 A1:D80 A1:D80"/>
      <selection pane="bottomLeft" activeCell="D80" activeCellId="2" sqref="D1:D2 A1:D80 A1:D80"/>
      <selection pane="bottomRight" activeCell="F21" sqref="F21"/>
    </sheetView>
  </sheetViews>
  <sheetFormatPr defaultColWidth="9" defaultRowHeight="14.25" x14ac:dyDescent="0.2"/>
  <cols>
    <col min="1" max="1" width="9" style="4"/>
    <col min="2" max="3" width="6.875" style="10" customWidth="1"/>
    <col min="4" max="4" width="53.25" style="9" customWidth="1"/>
    <col min="5" max="20" width="13.625" style="9" customWidth="1"/>
    <col min="21" max="22" width="23.125" style="9" customWidth="1"/>
    <col min="23" max="16384" width="9" style="4"/>
  </cols>
  <sheetData>
    <row r="1" spans="1:20" ht="19.5" x14ac:dyDescent="0.5">
      <c r="A1" s="76" t="s">
        <v>0</v>
      </c>
      <c r="B1" s="79" t="s">
        <v>179</v>
      </c>
      <c r="C1" s="80"/>
      <c r="D1" s="76" t="s">
        <v>3</v>
      </c>
      <c r="E1" s="78">
        <v>1400</v>
      </c>
      <c r="F1" s="78"/>
      <c r="G1" s="78"/>
      <c r="H1" s="78"/>
      <c r="I1" s="78">
        <v>1401</v>
      </c>
      <c r="J1" s="78"/>
      <c r="K1" s="78"/>
      <c r="L1" s="78"/>
      <c r="M1" s="78">
        <v>1402</v>
      </c>
      <c r="N1" s="78"/>
      <c r="O1" s="78"/>
      <c r="P1" s="78"/>
      <c r="Q1" s="78">
        <v>1403</v>
      </c>
      <c r="R1" s="78"/>
      <c r="S1" s="78"/>
      <c r="T1" s="78"/>
    </row>
    <row r="2" spans="1:20" ht="19.5" x14ac:dyDescent="0.2">
      <c r="A2" s="77"/>
      <c r="B2" s="81"/>
      <c r="C2" s="82"/>
      <c r="D2" s="77"/>
      <c r="E2" s="12" t="s">
        <v>2</v>
      </c>
      <c r="F2" s="12" t="s">
        <v>6</v>
      </c>
      <c r="G2" s="12" t="s">
        <v>248</v>
      </c>
      <c r="H2" s="12" t="s">
        <v>108</v>
      </c>
      <c r="I2" s="12" t="s">
        <v>5</v>
      </c>
      <c r="J2" s="12" t="s">
        <v>6</v>
      </c>
      <c r="K2" s="12" t="s">
        <v>248</v>
      </c>
      <c r="L2" s="12" t="s">
        <v>108</v>
      </c>
      <c r="M2" s="12" t="s">
        <v>5</v>
      </c>
      <c r="N2" s="12" t="s">
        <v>6</v>
      </c>
      <c r="O2" s="12" t="s">
        <v>248</v>
      </c>
      <c r="P2" s="12" t="s">
        <v>108</v>
      </c>
      <c r="Q2" s="12" t="s">
        <v>5</v>
      </c>
      <c r="R2" s="12" t="s">
        <v>6</v>
      </c>
      <c r="S2" s="12" t="s">
        <v>248</v>
      </c>
      <c r="T2" s="12" t="s">
        <v>108</v>
      </c>
    </row>
    <row r="3" spans="1:20" ht="18" customHeight="1" x14ac:dyDescent="0.2">
      <c r="A3" s="87" t="s">
        <v>7</v>
      </c>
      <c r="B3" s="96" t="s">
        <v>4</v>
      </c>
      <c r="C3" s="13" t="s">
        <v>217</v>
      </c>
      <c r="D3" s="14"/>
      <c r="E3" s="70"/>
      <c r="F3" s="69">
        <f t="shared" ref="F3:T3" si="0">F4+F5</f>
        <v>0</v>
      </c>
      <c r="G3" s="70"/>
      <c r="H3" s="69">
        <f t="shared" si="0"/>
        <v>0</v>
      </c>
      <c r="I3" s="70"/>
      <c r="J3" s="69">
        <f t="shared" si="0"/>
        <v>0</v>
      </c>
      <c r="K3" s="70"/>
      <c r="L3" s="69">
        <f t="shared" si="0"/>
        <v>0</v>
      </c>
      <c r="M3" s="70"/>
      <c r="N3" s="69">
        <f t="shared" si="0"/>
        <v>0</v>
      </c>
      <c r="O3" s="70"/>
      <c r="P3" s="69">
        <f t="shared" si="0"/>
        <v>0</v>
      </c>
      <c r="Q3" s="70"/>
      <c r="R3" s="69">
        <f>R4+R5</f>
        <v>0</v>
      </c>
      <c r="S3" s="70"/>
      <c r="T3" s="69">
        <f t="shared" si="0"/>
        <v>0</v>
      </c>
    </row>
    <row r="4" spans="1:20" ht="18" x14ac:dyDescent="0.2">
      <c r="A4" s="88"/>
      <c r="B4" s="97"/>
      <c r="C4" s="15">
        <v>1</v>
      </c>
      <c r="D4" s="16" t="s">
        <v>91</v>
      </c>
      <c r="E4" s="70"/>
      <c r="F4" s="67"/>
      <c r="G4" s="70"/>
      <c r="H4" s="66"/>
      <c r="I4" s="71"/>
      <c r="J4" s="66"/>
      <c r="K4" s="71"/>
      <c r="L4" s="66"/>
      <c r="M4" s="71"/>
      <c r="N4" s="66"/>
      <c r="O4" s="71"/>
      <c r="P4" s="66"/>
      <c r="Q4" s="71"/>
      <c r="R4" s="66"/>
      <c r="S4" s="71"/>
      <c r="T4" s="66"/>
    </row>
    <row r="5" spans="1:20" ht="18" x14ac:dyDescent="0.2">
      <c r="A5" s="88"/>
      <c r="B5" s="97"/>
      <c r="C5" s="15">
        <v>2</v>
      </c>
      <c r="D5" s="16" t="s">
        <v>92</v>
      </c>
      <c r="E5" s="70"/>
      <c r="F5" s="67"/>
      <c r="G5" s="70"/>
      <c r="H5" s="66"/>
      <c r="I5" s="71"/>
      <c r="J5" s="66"/>
      <c r="K5" s="71"/>
      <c r="L5" s="66"/>
      <c r="M5" s="71"/>
      <c r="N5" s="66"/>
      <c r="O5" s="71"/>
      <c r="P5" s="66"/>
      <c r="Q5" s="71"/>
      <c r="R5" s="66"/>
      <c r="S5" s="71"/>
      <c r="T5" s="66"/>
    </row>
    <row r="6" spans="1:20" ht="18" x14ac:dyDescent="0.2">
      <c r="A6" s="88"/>
      <c r="B6" s="97"/>
      <c r="C6" s="15">
        <v>3</v>
      </c>
      <c r="D6" s="16" t="s">
        <v>93</v>
      </c>
      <c r="E6" s="70"/>
      <c r="F6" s="67"/>
      <c r="G6" s="70"/>
      <c r="H6" s="66"/>
      <c r="I6" s="71"/>
      <c r="J6" s="66"/>
      <c r="K6" s="71"/>
      <c r="L6" s="66"/>
      <c r="M6" s="71"/>
      <c r="N6" s="66"/>
      <c r="O6" s="71"/>
      <c r="P6" s="66"/>
      <c r="Q6" s="71"/>
      <c r="R6" s="66"/>
      <c r="S6" s="71"/>
      <c r="T6" s="66"/>
    </row>
    <row r="7" spans="1:20" ht="18" x14ac:dyDescent="0.2">
      <c r="A7" s="88"/>
      <c r="B7" s="97"/>
      <c r="C7" s="15">
        <v>4</v>
      </c>
      <c r="D7" s="16" t="s">
        <v>94</v>
      </c>
      <c r="E7" s="70"/>
      <c r="F7" s="67"/>
      <c r="G7" s="70"/>
      <c r="H7" s="67"/>
      <c r="I7" s="71"/>
      <c r="J7" s="66"/>
      <c r="K7" s="71"/>
      <c r="L7" s="66"/>
      <c r="M7" s="71"/>
      <c r="N7" s="66"/>
      <c r="O7" s="71"/>
      <c r="P7" s="66"/>
      <c r="Q7" s="71"/>
      <c r="R7" s="66"/>
      <c r="S7" s="71"/>
      <c r="T7" s="66"/>
    </row>
    <row r="8" spans="1:20" ht="18" x14ac:dyDescent="0.2">
      <c r="A8" s="88"/>
      <c r="B8" s="97"/>
      <c r="C8" s="15">
        <v>5</v>
      </c>
      <c r="D8" s="16" t="s">
        <v>95</v>
      </c>
      <c r="E8" s="70"/>
      <c r="F8" s="67"/>
      <c r="G8" s="70"/>
      <c r="H8" s="67"/>
      <c r="I8" s="71"/>
      <c r="J8" s="66"/>
      <c r="K8" s="71"/>
      <c r="L8" s="66"/>
      <c r="M8" s="71"/>
      <c r="N8" s="66"/>
      <c r="O8" s="71"/>
      <c r="P8" s="66"/>
      <c r="Q8" s="71"/>
      <c r="R8" s="66"/>
      <c r="S8" s="71"/>
      <c r="T8" s="66"/>
    </row>
    <row r="9" spans="1:20" ht="18" x14ac:dyDescent="0.2">
      <c r="A9" s="88"/>
      <c r="B9" s="97"/>
      <c r="C9" s="15">
        <v>6</v>
      </c>
      <c r="D9" s="16" t="s">
        <v>96</v>
      </c>
      <c r="E9" s="70"/>
      <c r="F9" s="67"/>
      <c r="G9" s="70"/>
      <c r="H9" s="67"/>
      <c r="I9" s="71"/>
      <c r="J9" s="66"/>
      <c r="K9" s="71"/>
      <c r="L9" s="66"/>
      <c r="M9" s="71"/>
      <c r="N9" s="66"/>
      <c r="O9" s="71"/>
      <c r="P9" s="66"/>
      <c r="Q9" s="71"/>
      <c r="R9" s="66"/>
      <c r="S9" s="71"/>
      <c r="T9" s="66"/>
    </row>
    <row r="10" spans="1:20" ht="18" x14ac:dyDescent="0.2">
      <c r="A10" s="88"/>
      <c r="B10" s="98"/>
      <c r="C10" s="15">
        <v>7</v>
      </c>
      <c r="D10" s="16" t="s">
        <v>97</v>
      </c>
      <c r="E10" s="70"/>
      <c r="F10" s="67"/>
      <c r="G10" s="70"/>
      <c r="H10" s="67"/>
      <c r="I10" s="71"/>
      <c r="J10" s="66"/>
      <c r="K10" s="71"/>
      <c r="L10" s="66"/>
      <c r="M10" s="71"/>
      <c r="N10" s="66"/>
      <c r="O10" s="71"/>
      <c r="P10" s="66"/>
      <c r="Q10" s="71"/>
      <c r="R10" s="66"/>
      <c r="S10" s="71"/>
      <c r="T10" s="66"/>
    </row>
    <row r="11" spans="1:20" ht="18" customHeight="1" x14ac:dyDescent="0.5">
      <c r="A11" s="88"/>
      <c r="B11" s="93" t="s">
        <v>8</v>
      </c>
      <c r="C11" s="17" t="s">
        <v>104</v>
      </c>
      <c r="D11" s="18"/>
      <c r="E11" s="53"/>
      <c r="F11" s="54">
        <f t="shared" ref="F11:T11" si="1">SUM(F12:F13)</f>
        <v>0</v>
      </c>
      <c r="G11" s="53"/>
      <c r="H11" s="54">
        <f t="shared" si="1"/>
        <v>0</v>
      </c>
      <c r="I11" s="53"/>
      <c r="J11" s="54">
        <f t="shared" si="1"/>
        <v>0</v>
      </c>
      <c r="K11" s="53"/>
      <c r="L11" s="54">
        <f t="shared" si="1"/>
        <v>0</v>
      </c>
      <c r="M11" s="53"/>
      <c r="N11" s="54">
        <f t="shared" si="1"/>
        <v>0</v>
      </c>
      <c r="O11" s="53"/>
      <c r="P11" s="54">
        <f t="shared" si="1"/>
        <v>0</v>
      </c>
      <c r="Q11" s="53"/>
      <c r="R11" s="54">
        <f>R12+R13</f>
        <v>0</v>
      </c>
      <c r="S11" s="53"/>
      <c r="T11" s="54">
        <f t="shared" si="1"/>
        <v>0</v>
      </c>
    </row>
    <row r="12" spans="1:20" ht="18" x14ac:dyDescent="0.2">
      <c r="A12" s="88"/>
      <c r="B12" s="94"/>
      <c r="C12" s="19">
        <v>1</v>
      </c>
      <c r="D12" s="16" t="s">
        <v>105</v>
      </c>
      <c r="E12" s="53"/>
      <c r="F12" s="52"/>
      <c r="G12" s="53"/>
      <c r="H12" s="51"/>
      <c r="I12" s="53"/>
      <c r="J12" s="52"/>
      <c r="K12" s="53"/>
      <c r="L12" s="52"/>
      <c r="M12" s="53"/>
      <c r="N12" s="52"/>
      <c r="O12" s="53"/>
      <c r="P12" s="52"/>
      <c r="Q12" s="53"/>
      <c r="R12" s="52"/>
      <c r="S12" s="53"/>
      <c r="T12" s="52"/>
    </row>
    <row r="13" spans="1:20" ht="18" x14ac:dyDescent="0.2">
      <c r="A13" s="88"/>
      <c r="B13" s="95"/>
      <c r="C13" s="19">
        <v>2</v>
      </c>
      <c r="D13" s="16" t="s">
        <v>106</v>
      </c>
      <c r="E13" s="53"/>
      <c r="F13" s="52"/>
      <c r="G13" s="53"/>
      <c r="H13" s="51"/>
      <c r="I13" s="53"/>
      <c r="J13" s="52"/>
      <c r="K13" s="53"/>
      <c r="L13" s="52"/>
      <c r="M13" s="53"/>
      <c r="N13" s="52"/>
      <c r="O13" s="53"/>
      <c r="P13" s="52"/>
      <c r="Q13" s="53"/>
      <c r="R13" s="52"/>
      <c r="S13" s="53"/>
      <c r="T13" s="52"/>
    </row>
    <row r="14" spans="1:20" ht="18" customHeight="1" x14ac:dyDescent="0.5">
      <c r="A14" s="88"/>
      <c r="B14" s="93" t="s">
        <v>9</v>
      </c>
      <c r="C14" s="17" t="s">
        <v>107</v>
      </c>
      <c r="D14" s="18"/>
      <c r="E14" s="53"/>
      <c r="F14" s="54" t="e">
        <f>F23/F26</f>
        <v>#DIV/0!</v>
      </c>
      <c r="G14" s="53"/>
      <c r="H14" s="54" t="e">
        <f t="shared" ref="H14:T14" si="2">H23/H26</f>
        <v>#DIV/0!</v>
      </c>
      <c r="I14" s="53"/>
      <c r="J14" s="54" t="e">
        <f t="shared" si="2"/>
        <v>#DIV/0!</v>
      </c>
      <c r="K14" s="53"/>
      <c r="L14" s="54" t="e">
        <f t="shared" si="2"/>
        <v>#DIV/0!</v>
      </c>
      <c r="M14" s="53"/>
      <c r="N14" s="54" t="e">
        <f t="shared" si="2"/>
        <v>#DIV/0!</v>
      </c>
      <c r="O14" s="53"/>
      <c r="P14" s="54" t="e">
        <f t="shared" si="2"/>
        <v>#DIV/0!</v>
      </c>
      <c r="Q14" s="53"/>
      <c r="R14" s="54" t="e">
        <f t="shared" si="2"/>
        <v>#DIV/0!</v>
      </c>
      <c r="S14" s="53"/>
      <c r="T14" s="54" t="e">
        <f t="shared" si="2"/>
        <v>#DIV/0!</v>
      </c>
    </row>
    <row r="15" spans="1:20" ht="18" x14ac:dyDescent="0.45">
      <c r="A15" s="88"/>
      <c r="B15" s="94"/>
      <c r="C15" s="19">
        <v>1</v>
      </c>
      <c r="D15" s="20" t="s">
        <v>288</v>
      </c>
      <c r="E15" s="53"/>
      <c r="F15" s="54" t="e">
        <f>F24/F27</f>
        <v>#DIV/0!</v>
      </c>
      <c r="G15" s="53"/>
      <c r="H15" s="54" t="e">
        <f t="shared" ref="H15:T15" si="3">H24/H27</f>
        <v>#DIV/0!</v>
      </c>
      <c r="I15" s="53"/>
      <c r="J15" s="54" t="e">
        <f t="shared" si="3"/>
        <v>#DIV/0!</v>
      </c>
      <c r="K15" s="53"/>
      <c r="L15" s="54" t="e">
        <f t="shared" si="3"/>
        <v>#DIV/0!</v>
      </c>
      <c r="M15" s="53"/>
      <c r="N15" s="54" t="e">
        <f t="shared" si="3"/>
        <v>#DIV/0!</v>
      </c>
      <c r="O15" s="53"/>
      <c r="P15" s="54" t="e">
        <f t="shared" si="3"/>
        <v>#DIV/0!</v>
      </c>
      <c r="Q15" s="53"/>
      <c r="R15" s="54" t="e">
        <f t="shared" si="3"/>
        <v>#DIV/0!</v>
      </c>
      <c r="S15" s="53"/>
      <c r="T15" s="54" t="e">
        <f t="shared" si="3"/>
        <v>#DIV/0!</v>
      </c>
    </row>
    <row r="16" spans="1:20" ht="18" x14ac:dyDescent="0.45">
      <c r="A16" s="88"/>
      <c r="B16" s="95"/>
      <c r="C16" s="19">
        <v>2</v>
      </c>
      <c r="D16" s="20" t="s">
        <v>289</v>
      </c>
      <c r="E16" s="53"/>
      <c r="F16" s="54" t="e">
        <f>F25/F28</f>
        <v>#DIV/0!</v>
      </c>
      <c r="G16" s="53"/>
      <c r="H16" s="54" t="e">
        <f t="shared" ref="H16:T16" si="4">H25/H28</f>
        <v>#DIV/0!</v>
      </c>
      <c r="I16" s="53"/>
      <c r="J16" s="54" t="e">
        <f t="shared" si="4"/>
        <v>#DIV/0!</v>
      </c>
      <c r="K16" s="53"/>
      <c r="L16" s="54" t="e">
        <f t="shared" si="4"/>
        <v>#DIV/0!</v>
      </c>
      <c r="M16" s="53"/>
      <c r="N16" s="54" t="e">
        <f t="shared" si="4"/>
        <v>#DIV/0!</v>
      </c>
      <c r="O16" s="53"/>
      <c r="P16" s="54" t="e">
        <f t="shared" si="4"/>
        <v>#DIV/0!</v>
      </c>
      <c r="Q16" s="53"/>
      <c r="R16" s="54" t="e">
        <f t="shared" si="4"/>
        <v>#DIV/0!</v>
      </c>
      <c r="S16" s="53"/>
      <c r="T16" s="54" t="e">
        <f t="shared" si="4"/>
        <v>#DIV/0!</v>
      </c>
    </row>
    <row r="17" spans="1:20" ht="18" customHeight="1" x14ac:dyDescent="0.5">
      <c r="A17" s="88"/>
      <c r="B17" s="93" t="s">
        <v>10</v>
      </c>
      <c r="C17" s="17" t="s">
        <v>98</v>
      </c>
      <c r="D17" s="18"/>
      <c r="E17" s="65">
        <f>SUM(E18:E19)</f>
        <v>0</v>
      </c>
      <c r="F17" s="65">
        <f t="shared" ref="F17:T17" si="5">SUM(F18:F19)</f>
        <v>0</v>
      </c>
      <c r="G17" s="65">
        <f t="shared" si="5"/>
        <v>0</v>
      </c>
      <c r="H17" s="65">
        <f t="shared" si="5"/>
        <v>0</v>
      </c>
      <c r="I17" s="65">
        <f t="shared" si="5"/>
        <v>0</v>
      </c>
      <c r="J17" s="65">
        <f t="shared" si="5"/>
        <v>0</v>
      </c>
      <c r="K17" s="65">
        <f t="shared" si="5"/>
        <v>0</v>
      </c>
      <c r="L17" s="65">
        <f t="shared" si="5"/>
        <v>0</v>
      </c>
      <c r="M17" s="65">
        <f t="shared" si="5"/>
        <v>0</v>
      </c>
      <c r="N17" s="65">
        <f t="shared" si="5"/>
        <v>0</v>
      </c>
      <c r="O17" s="65">
        <f t="shared" si="5"/>
        <v>0</v>
      </c>
      <c r="P17" s="65">
        <f t="shared" si="5"/>
        <v>0</v>
      </c>
      <c r="Q17" s="65">
        <f t="shared" si="5"/>
        <v>0</v>
      </c>
      <c r="R17" s="65">
        <f t="shared" si="5"/>
        <v>0</v>
      </c>
      <c r="S17" s="65">
        <f t="shared" si="5"/>
        <v>0</v>
      </c>
      <c r="T17" s="65">
        <f t="shared" si="5"/>
        <v>0</v>
      </c>
    </row>
    <row r="18" spans="1:20" ht="18" x14ac:dyDescent="0.45">
      <c r="A18" s="88"/>
      <c r="B18" s="94"/>
      <c r="C18" s="19">
        <v>1</v>
      </c>
      <c r="D18" s="20" t="s">
        <v>99</v>
      </c>
      <c r="E18" s="66"/>
      <c r="F18" s="66"/>
      <c r="G18" s="66"/>
      <c r="H18" s="67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0" ht="18" x14ac:dyDescent="0.45">
      <c r="A19" s="88"/>
      <c r="B19" s="94"/>
      <c r="C19" s="19">
        <v>2</v>
      </c>
      <c r="D19" s="20" t="s">
        <v>100</v>
      </c>
      <c r="E19" s="66"/>
      <c r="F19" s="66"/>
      <c r="G19" s="66"/>
      <c r="H19" s="67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</row>
    <row r="20" spans="1:20" ht="18" x14ac:dyDescent="0.45">
      <c r="A20" s="88"/>
      <c r="B20" s="94"/>
      <c r="C20" s="19">
        <v>3</v>
      </c>
      <c r="D20" s="20" t="s">
        <v>101</v>
      </c>
      <c r="E20" s="66"/>
      <c r="F20" s="66"/>
      <c r="G20" s="66"/>
      <c r="H20" s="67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</row>
    <row r="21" spans="1:20" ht="18" x14ac:dyDescent="0.45">
      <c r="A21" s="88"/>
      <c r="B21" s="94"/>
      <c r="C21" s="19">
        <v>4</v>
      </c>
      <c r="D21" s="20" t="s">
        <v>102</v>
      </c>
      <c r="E21" s="66"/>
      <c r="F21" s="66"/>
      <c r="G21" s="66"/>
      <c r="H21" s="67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</row>
    <row r="22" spans="1:20" ht="18" x14ac:dyDescent="0.2">
      <c r="A22" s="88"/>
      <c r="B22" s="95"/>
      <c r="C22" s="19">
        <v>5</v>
      </c>
      <c r="D22" s="16" t="s">
        <v>103</v>
      </c>
      <c r="E22" s="66"/>
      <c r="F22" s="66"/>
      <c r="G22" s="66"/>
      <c r="H22" s="67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</row>
    <row r="23" spans="1:20" ht="18.75" customHeight="1" x14ac:dyDescent="0.2">
      <c r="A23" s="88"/>
      <c r="B23" s="90" t="s">
        <v>271</v>
      </c>
      <c r="C23" s="83" t="s">
        <v>267</v>
      </c>
      <c r="D23" s="84"/>
      <c r="E23" s="55"/>
      <c r="F23" s="54">
        <f t="shared" ref="F23:T23" si="6">F24+F25</f>
        <v>0</v>
      </c>
      <c r="G23" s="55"/>
      <c r="H23" s="54">
        <f t="shared" si="6"/>
        <v>0</v>
      </c>
      <c r="I23" s="55"/>
      <c r="J23" s="54">
        <f t="shared" si="6"/>
        <v>0</v>
      </c>
      <c r="K23" s="55"/>
      <c r="L23" s="54">
        <f t="shared" si="6"/>
        <v>0</v>
      </c>
      <c r="M23" s="55"/>
      <c r="N23" s="54">
        <f t="shared" si="6"/>
        <v>0</v>
      </c>
      <c r="O23" s="55"/>
      <c r="P23" s="54">
        <f t="shared" si="6"/>
        <v>0</v>
      </c>
      <c r="Q23" s="55"/>
      <c r="R23" s="54">
        <f t="shared" si="6"/>
        <v>0</v>
      </c>
      <c r="S23" s="55"/>
      <c r="T23" s="54">
        <f t="shared" si="6"/>
        <v>0</v>
      </c>
    </row>
    <row r="24" spans="1:20" ht="18" x14ac:dyDescent="0.45">
      <c r="A24" s="88"/>
      <c r="B24" s="91"/>
      <c r="C24" s="19">
        <v>1</v>
      </c>
      <c r="D24" s="21" t="s">
        <v>268</v>
      </c>
      <c r="E24" s="53"/>
      <c r="F24" s="52"/>
      <c r="G24" s="53"/>
      <c r="H24" s="51"/>
      <c r="I24" s="53"/>
      <c r="J24" s="52"/>
      <c r="K24" s="53"/>
      <c r="L24" s="52"/>
      <c r="M24" s="53"/>
      <c r="N24" s="52"/>
      <c r="O24" s="53"/>
      <c r="P24" s="52"/>
      <c r="Q24" s="53"/>
      <c r="R24" s="52"/>
      <c r="S24" s="53"/>
      <c r="T24" s="52"/>
    </row>
    <row r="25" spans="1:20" ht="18" x14ac:dyDescent="0.45">
      <c r="A25" s="88"/>
      <c r="B25" s="92"/>
      <c r="C25" s="19">
        <v>2</v>
      </c>
      <c r="D25" s="21" t="s">
        <v>269</v>
      </c>
      <c r="E25" s="53"/>
      <c r="F25" s="52"/>
      <c r="G25" s="53"/>
      <c r="H25" s="51"/>
      <c r="I25" s="53"/>
      <c r="J25" s="52"/>
      <c r="K25" s="53"/>
      <c r="L25" s="52"/>
      <c r="M25" s="53"/>
      <c r="N25" s="52"/>
      <c r="O25" s="53"/>
      <c r="P25" s="52"/>
      <c r="Q25" s="53"/>
      <c r="R25" s="52"/>
      <c r="S25" s="53"/>
      <c r="T25" s="52"/>
    </row>
    <row r="26" spans="1:20" ht="18" customHeight="1" x14ac:dyDescent="0.2">
      <c r="A26" s="88"/>
      <c r="B26" s="90" t="s">
        <v>273</v>
      </c>
      <c r="C26" s="85" t="s">
        <v>270</v>
      </c>
      <c r="D26" s="86"/>
      <c r="E26" s="68">
        <f>E27+E28</f>
        <v>0</v>
      </c>
      <c r="F26" s="68">
        <f t="shared" ref="F26:I26" si="7">F27+F28</f>
        <v>0</v>
      </c>
      <c r="G26" s="68">
        <f t="shared" si="7"/>
        <v>0</v>
      </c>
      <c r="H26" s="68">
        <f t="shared" si="7"/>
        <v>0</v>
      </c>
      <c r="I26" s="68">
        <f t="shared" si="7"/>
        <v>0</v>
      </c>
      <c r="J26" s="68">
        <f t="shared" ref="J26" si="8">J27+J28</f>
        <v>0</v>
      </c>
      <c r="K26" s="68">
        <f t="shared" ref="K26" si="9">K27+K28</f>
        <v>0</v>
      </c>
      <c r="L26" s="68">
        <f t="shared" ref="L26:M26" si="10">L27+L28</f>
        <v>0</v>
      </c>
      <c r="M26" s="68">
        <f t="shared" si="10"/>
        <v>0</v>
      </c>
      <c r="N26" s="68">
        <f t="shared" ref="N26" si="11">N27+N28</f>
        <v>0</v>
      </c>
      <c r="O26" s="68">
        <f t="shared" ref="O26" si="12">O27+O28</f>
        <v>0</v>
      </c>
      <c r="P26" s="68">
        <f t="shared" ref="P26:Q26" si="13">P27+P28</f>
        <v>0</v>
      </c>
      <c r="Q26" s="68">
        <f t="shared" si="13"/>
        <v>0</v>
      </c>
      <c r="R26" s="68">
        <f t="shared" ref="R26" si="14">R27+R28</f>
        <v>0</v>
      </c>
      <c r="S26" s="68">
        <f t="shared" ref="S26" si="15">S27+S28</f>
        <v>0</v>
      </c>
      <c r="T26" s="68">
        <f t="shared" ref="T26" si="16">T27+T28</f>
        <v>0</v>
      </c>
    </row>
    <row r="27" spans="1:20" ht="18" x14ac:dyDescent="0.45">
      <c r="A27" s="88"/>
      <c r="B27" s="91"/>
      <c r="C27" s="19">
        <v>1</v>
      </c>
      <c r="D27" s="21" t="s">
        <v>274</v>
      </c>
      <c r="E27" s="66"/>
      <c r="F27" s="66"/>
      <c r="G27" s="66"/>
      <c r="H27" s="67"/>
      <c r="I27" s="66"/>
      <c r="J27" s="66"/>
      <c r="K27" s="66"/>
      <c r="L27" s="66"/>
      <c r="M27" s="66"/>
      <c r="N27" s="66"/>
      <c r="O27" s="66"/>
      <c r="P27" s="66"/>
      <c r="Q27" s="66"/>
      <c r="R27" s="66"/>
      <c r="S27" s="66"/>
      <c r="T27" s="66"/>
    </row>
    <row r="28" spans="1:20" ht="18" x14ac:dyDescent="0.45">
      <c r="A28" s="89"/>
      <c r="B28" s="92"/>
      <c r="C28" s="19">
        <v>2</v>
      </c>
      <c r="D28" s="21" t="s">
        <v>272</v>
      </c>
      <c r="E28" s="66"/>
      <c r="F28" s="66"/>
      <c r="G28" s="66"/>
      <c r="H28" s="67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</row>
    <row r="29" spans="1:20" ht="18" x14ac:dyDescent="0.45">
      <c r="D29" s="22"/>
    </row>
    <row r="30" spans="1:20" ht="18" x14ac:dyDescent="0.45">
      <c r="D30" s="22"/>
    </row>
    <row r="31" spans="1:20" ht="18" x14ac:dyDescent="0.45">
      <c r="D31" s="22"/>
    </row>
    <row r="32" spans="1:20" ht="18" x14ac:dyDescent="0.45">
      <c r="D32" s="22"/>
    </row>
    <row r="33" spans="4:4" ht="18" x14ac:dyDescent="0.45">
      <c r="D33" s="22"/>
    </row>
    <row r="34" spans="4:4" ht="18" x14ac:dyDescent="0.45">
      <c r="D34" s="22"/>
    </row>
    <row r="35" spans="4:4" ht="18" x14ac:dyDescent="0.45">
      <c r="D35" s="22"/>
    </row>
    <row r="36" spans="4:4" ht="18" x14ac:dyDescent="0.45">
      <c r="D36" s="22"/>
    </row>
    <row r="37" spans="4:4" ht="18" x14ac:dyDescent="0.45">
      <c r="D37" s="22"/>
    </row>
    <row r="38" spans="4:4" ht="18" x14ac:dyDescent="0.45">
      <c r="D38" s="22"/>
    </row>
    <row r="39" spans="4:4" ht="18" x14ac:dyDescent="0.45">
      <c r="D39" s="22"/>
    </row>
    <row r="40" spans="4:4" ht="18" x14ac:dyDescent="0.45">
      <c r="D40" s="22"/>
    </row>
    <row r="41" spans="4:4" ht="18" x14ac:dyDescent="0.45">
      <c r="D41" s="22"/>
    </row>
    <row r="42" spans="4:4" ht="18" x14ac:dyDescent="0.45">
      <c r="D42" s="22"/>
    </row>
    <row r="43" spans="4:4" ht="18" x14ac:dyDescent="0.45">
      <c r="D43" s="22"/>
    </row>
    <row r="44" spans="4:4" ht="18" x14ac:dyDescent="0.45">
      <c r="D44" s="22"/>
    </row>
  </sheetData>
  <sheetProtection algorithmName="SHA-512" hashValue="yMAjaZcGHpkFcDUzoiz1rilnmcA6kUlq+32ukuuyUgaT9TfZ35PBZdiuchGtTJm8JMx2Z4KsFRvy5dmOtMC86A==" saltValue="Mmx0a69dmZW3bZiLy50Peg==" spinCount="100000" sheet="1" objects="1" scenarios="1"/>
  <mergeCells count="16">
    <mergeCell ref="C23:D23"/>
    <mergeCell ref="C26:D26"/>
    <mergeCell ref="A3:A28"/>
    <mergeCell ref="B26:B28"/>
    <mergeCell ref="B23:B25"/>
    <mergeCell ref="B17:B22"/>
    <mergeCell ref="B14:B16"/>
    <mergeCell ref="B11:B13"/>
    <mergeCell ref="B3:B10"/>
    <mergeCell ref="A1:A2"/>
    <mergeCell ref="Q1:T1"/>
    <mergeCell ref="E1:H1"/>
    <mergeCell ref="I1:L1"/>
    <mergeCell ref="M1:P1"/>
    <mergeCell ref="D1:D2"/>
    <mergeCell ref="B1:C2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80"/>
  <sheetViews>
    <sheetView rightToLeft="1" tabSelected="1" zoomScale="70" zoomScaleNormal="70" workbookViewId="0">
      <pane xSplit="4" ySplit="2" topLeftCell="E3" activePane="bottomRight" state="frozen"/>
      <selection activeCell="D1" activeCellId="1" sqref="D1:D2 A1:D80"/>
      <selection pane="topRight" activeCell="D1" activeCellId="1" sqref="D1:D2 A1:D80"/>
      <selection pane="bottomLeft" activeCell="D1" activeCellId="1" sqref="D1:D2 A1:D80"/>
      <selection pane="bottomRight" activeCell="O7" sqref="O7"/>
    </sheetView>
  </sheetViews>
  <sheetFormatPr defaultColWidth="9" defaultRowHeight="18" x14ac:dyDescent="0.2"/>
  <cols>
    <col min="1" max="1" width="9.625" style="11" customWidth="1"/>
    <col min="2" max="3" width="6.75" style="11" customWidth="1"/>
    <col min="4" max="4" width="76.25" style="11" customWidth="1"/>
    <col min="5" max="8" width="8.625" style="11" customWidth="1"/>
    <col min="9" max="20" width="8.625" style="4" customWidth="1"/>
    <col min="21" max="16384" width="9" style="4"/>
  </cols>
  <sheetData>
    <row r="1" spans="1:20" ht="19.5" x14ac:dyDescent="0.5">
      <c r="A1" s="101" t="s">
        <v>0</v>
      </c>
      <c r="B1" s="79" t="s">
        <v>1</v>
      </c>
      <c r="C1" s="80"/>
      <c r="D1" s="101" t="s">
        <v>3</v>
      </c>
      <c r="E1" s="78">
        <v>1400</v>
      </c>
      <c r="F1" s="78"/>
      <c r="G1" s="78"/>
      <c r="H1" s="78"/>
      <c r="I1" s="78">
        <v>1401</v>
      </c>
      <c r="J1" s="78"/>
      <c r="K1" s="78"/>
      <c r="L1" s="78"/>
      <c r="M1" s="78">
        <v>1402</v>
      </c>
      <c r="N1" s="78"/>
      <c r="O1" s="78"/>
      <c r="P1" s="78"/>
      <c r="Q1" s="78">
        <v>1403</v>
      </c>
      <c r="R1" s="78"/>
      <c r="S1" s="78"/>
      <c r="T1" s="78"/>
    </row>
    <row r="2" spans="1:20" ht="19.5" x14ac:dyDescent="0.2">
      <c r="A2" s="101"/>
      <c r="B2" s="81"/>
      <c r="C2" s="82"/>
      <c r="D2" s="101"/>
      <c r="E2" s="12" t="s">
        <v>2</v>
      </c>
      <c r="F2" s="12" t="s">
        <v>6</v>
      </c>
      <c r="G2" s="12" t="s">
        <v>248</v>
      </c>
      <c r="H2" s="12" t="s">
        <v>108</v>
      </c>
      <c r="I2" s="12" t="s">
        <v>5</v>
      </c>
      <c r="J2" s="12" t="s">
        <v>6</v>
      </c>
      <c r="K2" s="12" t="s">
        <v>248</v>
      </c>
      <c r="L2" s="12" t="s">
        <v>108</v>
      </c>
      <c r="M2" s="12" t="s">
        <v>2</v>
      </c>
      <c r="N2" s="12" t="s">
        <v>6</v>
      </c>
      <c r="O2" s="12" t="s">
        <v>248</v>
      </c>
      <c r="P2" s="12" t="s">
        <v>108</v>
      </c>
      <c r="Q2" s="12" t="s">
        <v>2</v>
      </c>
      <c r="R2" s="12" t="s">
        <v>6</v>
      </c>
      <c r="S2" s="12" t="s">
        <v>248</v>
      </c>
      <c r="T2" s="12" t="s">
        <v>108</v>
      </c>
    </row>
    <row r="3" spans="1:20" ht="18" customHeight="1" x14ac:dyDescent="0.2">
      <c r="A3" s="102" t="s">
        <v>11</v>
      </c>
      <c r="B3" s="100" t="s">
        <v>12</v>
      </c>
      <c r="C3" s="99" t="s">
        <v>173</v>
      </c>
      <c r="D3" s="99"/>
      <c r="E3" s="50" t="e">
        <f>(E35/'مشترك HSE '!E17)*1000000</f>
        <v>#DIV/0!</v>
      </c>
      <c r="F3" s="50" t="e">
        <f>(F35/'مشترك HSE '!F17)*1000000</f>
        <v>#DIV/0!</v>
      </c>
      <c r="G3" s="50" t="e">
        <f>(G35/'مشترك HSE '!G17)*1000000</f>
        <v>#DIV/0!</v>
      </c>
      <c r="H3" s="50" t="e">
        <f>(H35/'مشترك HSE '!H17)*1000000</f>
        <v>#DIV/0!</v>
      </c>
      <c r="I3" s="50" t="e">
        <f>(I35/'مشترك HSE '!I17)*1000000</f>
        <v>#DIV/0!</v>
      </c>
      <c r="J3" s="50" t="e">
        <f>(J35/'مشترك HSE '!J17)*1000000</f>
        <v>#DIV/0!</v>
      </c>
      <c r="K3" s="50" t="e">
        <f>(K35/'مشترك HSE '!K17)*1000000</f>
        <v>#DIV/0!</v>
      </c>
      <c r="L3" s="50" t="e">
        <f>(L35/'مشترك HSE '!L17)*1000000</f>
        <v>#DIV/0!</v>
      </c>
      <c r="M3" s="50" t="e">
        <f>(M35/'مشترك HSE '!M17)*1000000</f>
        <v>#DIV/0!</v>
      </c>
      <c r="N3" s="50" t="e">
        <f>(N35/'مشترك HSE '!N17)*1000000</f>
        <v>#DIV/0!</v>
      </c>
      <c r="O3" s="50" t="e">
        <f>(O35/'مشترك HSE '!O17)*1000000</f>
        <v>#DIV/0!</v>
      </c>
      <c r="P3" s="50" t="e">
        <f>(P35/'مشترك HSE '!P17)*1000000</f>
        <v>#DIV/0!</v>
      </c>
      <c r="Q3" s="50" t="e">
        <f>(Q35/'مشترك HSE '!Q17)*1000000</f>
        <v>#DIV/0!</v>
      </c>
      <c r="R3" s="50" t="e">
        <f>(R35/'مشترك HSE '!R17)*1000000</f>
        <v>#DIV/0!</v>
      </c>
      <c r="S3" s="50" t="e">
        <f>(S35/'مشترك HSE '!S17)*1000000</f>
        <v>#DIV/0!</v>
      </c>
      <c r="T3" s="50" t="e">
        <f>(T35/'مشترك HSE '!T17)*1000000</f>
        <v>#DIV/0!</v>
      </c>
    </row>
    <row r="4" spans="1:20" x14ac:dyDescent="0.2">
      <c r="A4" s="102"/>
      <c r="B4" s="100"/>
      <c r="C4" s="15">
        <v>1</v>
      </c>
      <c r="D4" s="34" t="s">
        <v>174</v>
      </c>
      <c r="E4" s="50" t="e">
        <f>(E36/'مشترك HSE '!E18)*1000000</f>
        <v>#DIV/0!</v>
      </c>
      <c r="F4" s="50" t="e">
        <f>(F36/'مشترك HSE '!F18)*1000000</f>
        <v>#DIV/0!</v>
      </c>
      <c r="G4" s="50" t="e">
        <f>(G36/'مشترك HSE '!G18)*1000000</f>
        <v>#DIV/0!</v>
      </c>
      <c r="H4" s="50" t="e">
        <f>(H36/'مشترك HSE '!H18)*1000000</f>
        <v>#DIV/0!</v>
      </c>
      <c r="I4" s="50" t="e">
        <f>(I36/'مشترك HSE '!I18)*1000000</f>
        <v>#DIV/0!</v>
      </c>
      <c r="J4" s="50" t="e">
        <f>(J36/'مشترك HSE '!J18)*1000000</f>
        <v>#DIV/0!</v>
      </c>
      <c r="K4" s="50" t="e">
        <f>(K36/'مشترك HSE '!K18)*1000000</f>
        <v>#DIV/0!</v>
      </c>
      <c r="L4" s="50" t="e">
        <f>(L36/'مشترك HSE '!L18)*1000000</f>
        <v>#DIV/0!</v>
      </c>
      <c r="M4" s="50" t="e">
        <f>(M36/'مشترك HSE '!M18)*1000000</f>
        <v>#DIV/0!</v>
      </c>
      <c r="N4" s="50" t="e">
        <f>(N36/'مشترك HSE '!N18)*1000000</f>
        <v>#DIV/0!</v>
      </c>
      <c r="O4" s="50" t="e">
        <f>(O36/'مشترك HSE '!O18)*1000000</f>
        <v>#DIV/0!</v>
      </c>
      <c r="P4" s="50" t="e">
        <f>(P36/'مشترك HSE '!P18)*1000000</f>
        <v>#DIV/0!</v>
      </c>
      <c r="Q4" s="50" t="e">
        <f>(Q36/'مشترك HSE '!Q18)*1000000</f>
        <v>#DIV/0!</v>
      </c>
      <c r="R4" s="50" t="e">
        <f>(R36/'مشترك HSE '!R18)*1000000</f>
        <v>#DIV/0!</v>
      </c>
      <c r="S4" s="50" t="e">
        <f>(S36/'مشترك HSE '!S18)*1000000</f>
        <v>#DIV/0!</v>
      </c>
      <c r="T4" s="50" t="e">
        <f>(T36/'مشترك HSE '!T18)*1000000</f>
        <v>#DIV/0!</v>
      </c>
    </row>
    <row r="5" spans="1:20" x14ac:dyDescent="0.2">
      <c r="A5" s="102"/>
      <c r="B5" s="100"/>
      <c r="C5" s="15">
        <v>2</v>
      </c>
      <c r="D5" s="35" t="s">
        <v>175</v>
      </c>
      <c r="E5" s="50" t="e">
        <f>(E37/'مشترك HSE '!E19)*1000000</f>
        <v>#DIV/0!</v>
      </c>
      <c r="F5" s="50" t="e">
        <f>(F37/'مشترك HSE '!F19)*1000000</f>
        <v>#DIV/0!</v>
      </c>
      <c r="G5" s="50" t="e">
        <f>(G37/'مشترك HSE '!G19)*1000000</f>
        <v>#DIV/0!</v>
      </c>
      <c r="H5" s="50" t="e">
        <f>(H37/'مشترك HSE '!H19)*1000000</f>
        <v>#DIV/0!</v>
      </c>
      <c r="I5" s="50" t="e">
        <f>(I37/'مشترك HSE '!I19)*1000000</f>
        <v>#DIV/0!</v>
      </c>
      <c r="J5" s="50" t="e">
        <f>(J37/'مشترك HSE '!J19)*1000000</f>
        <v>#DIV/0!</v>
      </c>
      <c r="K5" s="50" t="e">
        <f>(K37/'مشترك HSE '!K19)*1000000</f>
        <v>#DIV/0!</v>
      </c>
      <c r="L5" s="50" t="e">
        <f>(L37/'مشترك HSE '!L19)*1000000</f>
        <v>#DIV/0!</v>
      </c>
      <c r="M5" s="50" t="e">
        <f>(M37/'مشترك HSE '!M19)*1000000</f>
        <v>#DIV/0!</v>
      </c>
      <c r="N5" s="50" t="e">
        <f>(N37/'مشترك HSE '!N19)*1000000</f>
        <v>#DIV/0!</v>
      </c>
      <c r="O5" s="50" t="e">
        <f>(O37/'مشترك HSE '!O19)*1000000</f>
        <v>#DIV/0!</v>
      </c>
      <c r="P5" s="50" t="e">
        <f>(P37/'مشترك HSE '!P19)*1000000</f>
        <v>#DIV/0!</v>
      </c>
      <c r="Q5" s="50" t="e">
        <f>(Q37/'مشترك HSE '!Q19)*1000000</f>
        <v>#DIV/0!</v>
      </c>
      <c r="R5" s="50" t="e">
        <f>(R37/'مشترك HSE '!R19)*1000000</f>
        <v>#DIV/0!</v>
      </c>
      <c r="S5" s="50" t="e">
        <f>(S37/'مشترك HSE '!S19)*1000000</f>
        <v>#DIV/0!</v>
      </c>
      <c r="T5" s="50" t="e">
        <f>(T37/'مشترك HSE '!T19)*1000000</f>
        <v>#DIV/0!</v>
      </c>
    </row>
    <row r="6" spans="1:20" x14ac:dyDescent="0.2">
      <c r="A6" s="102"/>
      <c r="B6" s="100"/>
      <c r="C6" s="15">
        <v>3</v>
      </c>
      <c r="D6" s="34" t="s">
        <v>176</v>
      </c>
      <c r="E6" s="50" t="e">
        <f>(E38/'مشترك HSE '!E20)*1000000</f>
        <v>#DIV/0!</v>
      </c>
      <c r="F6" s="50" t="e">
        <f>(F38/'مشترك HSE '!F20)*1000000</f>
        <v>#DIV/0!</v>
      </c>
      <c r="G6" s="50" t="e">
        <f>(G38/'مشترك HSE '!G20)*1000000</f>
        <v>#DIV/0!</v>
      </c>
      <c r="H6" s="50" t="e">
        <f>(H38/'مشترك HSE '!H20)*1000000</f>
        <v>#DIV/0!</v>
      </c>
      <c r="I6" s="50" t="e">
        <f>(I38/'مشترك HSE '!I20)*1000000</f>
        <v>#DIV/0!</v>
      </c>
      <c r="J6" s="50" t="e">
        <f>(J38/'مشترك HSE '!J20)*1000000</f>
        <v>#DIV/0!</v>
      </c>
      <c r="K6" s="50" t="e">
        <f>(K38/'مشترك HSE '!K20)*1000000</f>
        <v>#DIV/0!</v>
      </c>
      <c r="L6" s="50" t="e">
        <f>(L38/'مشترك HSE '!L20)*1000000</f>
        <v>#DIV/0!</v>
      </c>
      <c r="M6" s="50" t="e">
        <f>(M38/'مشترك HSE '!M20)*1000000</f>
        <v>#DIV/0!</v>
      </c>
      <c r="N6" s="50" t="e">
        <f>(N38/'مشترك HSE '!N20)*1000000</f>
        <v>#DIV/0!</v>
      </c>
      <c r="O6" s="50" t="e">
        <f>(O38/'مشترك HSE '!O20)*1000000</f>
        <v>#DIV/0!</v>
      </c>
      <c r="P6" s="50" t="e">
        <f>(P38/'مشترك HSE '!P20)*1000000</f>
        <v>#DIV/0!</v>
      </c>
      <c r="Q6" s="50" t="e">
        <f>(Q38/'مشترك HSE '!Q20)*1000000</f>
        <v>#DIV/0!</v>
      </c>
      <c r="R6" s="50" t="e">
        <f>(R38/'مشترك HSE '!R20)*1000000</f>
        <v>#DIV/0!</v>
      </c>
      <c r="S6" s="50" t="e">
        <f>(S38/'مشترك HSE '!S20)*1000000</f>
        <v>#DIV/0!</v>
      </c>
      <c r="T6" s="50" t="e">
        <f>(T38/'مشترك HSE '!T20)*1000000</f>
        <v>#DIV/0!</v>
      </c>
    </row>
    <row r="7" spans="1:20" x14ac:dyDescent="0.2">
      <c r="A7" s="102"/>
      <c r="B7" s="100"/>
      <c r="C7" s="15">
        <v>4</v>
      </c>
      <c r="D7" s="34" t="s">
        <v>177</v>
      </c>
      <c r="E7" s="50" t="e">
        <f>(E39/'مشترك HSE '!E21)*1000000</f>
        <v>#DIV/0!</v>
      </c>
      <c r="F7" s="50" t="e">
        <f>(F39/'مشترك HSE '!F21)*1000000</f>
        <v>#DIV/0!</v>
      </c>
      <c r="G7" s="50" t="e">
        <f>(G39/'مشترك HSE '!G21)*1000000</f>
        <v>#DIV/0!</v>
      </c>
      <c r="H7" s="50" t="e">
        <f>(H39/'مشترك HSE '!H21)*1000000</f>
        <v>#DIV/0!</v>
      </c>
      <c r="I7" s="50" t="e">
        <f>(I39/'مشترك HSE '!I21)*1000000</f>
        <v>#DIV/0!</v>
      </c>
      <c r="J7" s="50" t="e">
        <f>(J39/'مشترك HSE '!J21)*1000000</f>
        <v>#DIV/0!</v>
      </c>
      <c r="K7" s="50" t="e">
        <f>(K39/'مشترك HSE '!K21)*1000000</f>
        <v>#DIV/0!</v>
      </c>
      <c r="L7" s="50" t="e">
        <f>(L39/'مشترك HSE '!L21)*1000000</f>
        <v>#DIV/0!</v>
      </c>
      <c r="M7" s="50" t="e">
        <f>(M39/'مشترك HSE '!M21)*1000000</f>
        <v>#DIV/0!</v>
      </c>
      <c r="N7" s="50" t="e">
        <f>(N39/'مشترك HSE '!N21)*1000000</f>
        <v>#DIV/0!</v>
      </c>
      <c r="O7" s="50" t="e">
        <f>(O39/'مشترك HSE '!O21)*1000000</f>
        <v>#DIV/0!</v>
      </c>
      <c r="P7" s="50" t="e">
        <f>(P39/'مشترك HSE '!P21)*1000000</f>
        <v>#DIV/0!</v>
      </c>
      <c r="Q7" s="50" t="e">
        <f>(Q39/'مشترك HSE '!Q21)*1000000</f>
        <v>#DIV/0!</v>
      </c>
      <c r="R7" s="50" t="e">
        <f>(R39/'مشترك HSE '!R21)*1000000</f>
        <v>#DIV/0!</v>
      </c>
      <c r="S7" s="50" t="e">
        <f>(S39/'مشترك HSE '!S21)*1000000</f>
        <v>#DIV/0!</v>
      </c>
      <c r="T7" s="50" t="e">
        <f>(T39/'مشترك HSE '!T21)*1000000</f>
        <v>#DIV/0!</v>
      </c>
    </row>
    <row r="8" spans="1:20" x14ac:dyDescent="0.2">
      <c r="A8" s="102"/>
      <c r="B8" s="100"/>
      <c r="C8" s="15">
        <v>5</v>
      </c>
      <c r="D8" s="34" t="s">
        <v>178</v>
      </c>
      <c r="E8" s="50" t="e">
        <f>(E40/'مشترك HSE '!E22)*1000000</f>
        <v>#DIV/0!</v>
      </c>
      <c r="F8" s="50" t="e">
        <f>(F40/'مشترك HSE '!F22)*1000000</f>
        <v>#DIV/0!</v>
      </c>
      <c r="G8" s="50" t="e">
        <f>(G40/'مشترك HSE '!G22)*1000000</f>
        <v>#DIV/0!</v>
      </c>
      <c r="H8" s="50" t="e">
        <f>(H40/'مشترك HSE '!H22)*1000000</f>
        <v>#DIV/0!</v>
      </c>
      <c r="I8" s="50" t="e">
        <f>(I40/'مشترك HSE '!I22)*1000000</f>
        <v>#DIV/0!</v>
      </c>
      <c r="J8" s="50" t="e">
        <f>(J40/'مشترك HSE '!J22)*1000000</f>
        <v>#DIV/0!</v>
      </c>
      <c r="K8" s="50" t="e">
        <f>(K40/'مشترك HSE '!K22)*1000000</f>
        <v>#DIV/0!</v>
      </c>
      <c r="L8" s="50" t="e">
        <f>(L40/'مشترك HSE '!L22)*1000000</f>
        <v>#DIV/0!</v>
      </c>
      <c r="M8" s="50" t="e">
        <f>(M40/'مشترك HSE '!M22)*1000000</f>
        <v>#DIV/0!</v>
      </c>
      <c r="N8" s="50" t="e">
        <f>(N40/'مشترك HSE '!N22)*1000000</f>
        <v>#DIV/0!</v>
      </c>
      <c r="O8" s="50" t="e">
        <f>(O40/'مشترك HSE '!O22)*1000000</f>
        <v>#DIV/0!</v>
      </c>
      <c r="P8" s="50" t="e">
        <f>(P40/'مشترك HSE '!P22)*1000000</f>
        <v>#DIV/0!</v>
      </c>
      <c r="Q8" s="50" t="e">
        <f>(Q40/'مشترك HSE '!Q22)*1000000</f>
        <v>#DIV/0!</v>
      </c>
      <c r="R8" s="50" t="e">
        <f>(R40/'مشترك HSE '!R22)*1000000</f>
        <v>#DIV/0!</v>
      </c>
      <c r="S8" s="50" t="e">
        <f>(S40/'مشترك HSE '!S22)*1000000</f>
        <v>#DIV/0!</v>
      </c>
      <c r="T8" s="50" t="e">
        <f>(T40/'مشترك HSE '!T22)*1000000</f>
        <v>#DIV/0!</v>
      </c>
    </row>
    <row r="9" spans="1:20" ht="18" customHeight="1" x14ac:dyDescent="0.45">
      <c r="A9" s="102"/>
      <c r="B9" s="100" t="s">
        <v>13</v>
      </c>
      <c r="C9" s="99" t="s">
        <v>14</v>
      </c>
      <c r="D9" s="99"/>
      <c r="E9" s="56" t="e">
        <f>(E29/'مشترك HSE '!E17)*100000000</f>
        <v>#DIV/0!</v>
      </c>
      <c r="F9" s="56" t="e">
        <f>(F29/'مشترك HSE '!F17)*100000000</f>
        <v>#DIV/0!</v>
      </c>
      <c r="G9" s="56" t="e">
        <f>(G29/'مشترك HSE '!G17)*100000000</f>
        <v>#DIV/0!</v>
      </c>
      <c r="H9" s="56" t="e">
        <f>(H29/'مشترك HSE '!H17)*100000000</f>
        <v>#DIV/0!</v>
      </c>
      <c r="I9" s="56" t="e">
        <f>(I29/'مشترك HSE '!I17)*100000000</f>
        <v>#DIV/0!</v>
      </c>
      <c r="J9" s="56" t="e">
        <f>(J29/'مشترك HSE '!J17)*100000000</f>
        <v>#DIV/0!</v>
      </c>
      <c r="K9" s="56" t="e">
        <f>(K29/'مشترك HSE '!K17)*100000000</f>
        <v>#DIV/0!</v>
      </c>
      <c r="L9" s="56" t="e">
        <f>(L29/'مشترك HSE '!L17)*100000000</f>
        <v>#DIV/0!</v>
      </c>
      <c r="M9" s="56" t="e">
        <f>(M29/'مشترك HSE '!M17)*100000000</f>
        <v>#DIV/0!</v>
      </c>
      <c r="N9" s="56" t="e">
        <f>(N29/'مشترك HSE '!N17)*100000000</f>
        <v>#DIV/0!</v>
      </c>
      <c r="O9" s="56" t="e">
        <f>(O29/'مشترك HSE '!O17)*100000000</f>
        <v>#DIV/0!</v>
      </c>
      <c r="P9" s="56" t="e">
        <f>(P29/'مشترك HSE '!P17)*100000000</f>
        <v>#DIV/0!</v>
      </c>
      <c r="Q9" s="56" t="e">
        <f>(Q29/'مشترك HSE '!Q17)*100000000</f>
        <v>#DIV/0!</v>
      </c>
      <c r="R9" s="56" t="e">
        <f>(R29/'مشترك HSE '!R17)*100000000</f>
        <v>#DIV/0!</v>
      </c>
      <c r="S9" s="56" t="e">
        <f>(S29/'مشترك HSE '!S17)*100000000</f>
        <v>#DIV/0!</v>
      </c>
      <c r="T9" s="56" t="e">
        <f>(T29/'مشترك HSE '!T17)*100000000</f>
        <v>#DIV/0!</v>
      </c>
    </row>
    <row r="10" spans="1:20" x14ac:dyDescent="0.45">
      <c r="A10" s="102"/>
      <c r="B10" s="100"/>
      <c r="C10" s="15">
        <v>1</v>
      </c>
      <c r="D10" s="34" t="s">
        <v>109</v>
      </c>
      <c r="E10" s="56" t="e">
        <f>(E30/'مشترك HSE '!E18)*100000000</f>
        <v>#DIV/0!</v>
      </c>
      <c r="F10" s="56" t="e">
        <f>(F30/'مشترك HSE '!F18)*100000000</f>
        <v>#DIV/0!</v>
      </c>
      <c r="G10" s="56" t="e">
        <f>(G30/'مشترك HSE '!G18)*100000000</f>
        <v>#DIV/0!</v>
      </c>
      <c r="H10" s="56" t="e">
        <f>(H30/'مشترك HSE '!H18)*100000000</f>
        <v>#DIV/0!</v>
      </c>
      <c r="I10" s="56" t="e">
        <f>(I30/'مشترك HSE '!I18)*100000000</f>
        <v>#DIV/0!</v>
      </c>
      <c r="J10" s="56" t="e">
        <f>(J30/'مشترك HSE '!J18)*100000000</f>
        <v>#DIV/0!</v>
      </c>
      <c r="K10" s="56" t="e">
        <f>(K30/'مشترك HSE '!K18)*100000000</f>
        <v>#DIV/0!</v>
      </c>
      <c r="L10" s="56" t="e">
        <f>(L30/'مشترك HSE '!L18)*100000000</f>
        <v>#DIV/0!</v>
      </c>
      <c r="M10" s="56" t="e">
        <f>(M30/'مشترك HSE '!M18)*100000000</f>
        <v>#DIV/0!</v>
      </c>
      <c r="N10" s="56" t="e">
        <f>(N30/'مشترك HSE '!N18)*100000000</f>
        <v>#DIV/0!</v>
      </c>
      <c r="O10" s="56" t="e">
        <f>(O30/'مشترك HSE '!O18)*100000000</f>
        <v>#DIV/0!</v>
      </c>
      <c r="P10" s="56" t="e">
        <f>(P30/'مشترك HSE '!P18)*100000000</f>
        <v>#DIV/0!</v>
      </c>
      <c r="Q10" s="56" t="e">
        <f>(Q30/'مشترك HSE '!Q18)*100000000</f>
        <v>#DIV/0!</v>
      </c>
      <c r="R10" s="56" t="e">
        <f>(R30/'مشترك HSE '!R18)*100000000</f>
        <v>#DIV/0!</v>
      </c>
      <c r="S10" s="56" t="e">
        <f>(S30/'مشترك HSE '!S18)*100000000</f>
        <v>#DIV/0!</v>
      </c>
      <c r="T10" s="56" t="e">
        <f>(T30/'مشترك HSE '!T18)*100000000</f>
        <v>#DIV/0!</v>
      </c>
    </row>
    <row r="11" spans="1:20" x14ac:dyDescent="0.45">
      <c r="A11" s="102"/>
      <c r="B11" s="100"/>
      <c r="C11" s="15">
        <v>2</v>
      </c>
      <c r="D11" s="34" t="s">
        <v>110</v>
      </c>
      <c r="E11" s="56" t="e">
        <f>(E31/'مشترك HSE '!E19)*100000000</f>
        <v>#DIV/0!</v>
      </c>
      <c r="F11" s="56" t="e">
        <f>(F31/'مشترك HSE '!F19)*100000000</f>
        <v>#DIV/0!</v>
      </c>
      <c r="G11" s="56" t="e">
        <f>(G31/'مشترك HSE '!G19)*100000000</f>
        <v>#DIV/0!</v>
      </c>
      <c r="H11" s="56" t="e">
        <f>(H31/'مشترك HSE '!H19)*100000000</f>
        <v>#DIV/0!</v>
      </c>
      <c r="I11" s="56" t="e">
        <f>(I31/'مشترك HSE '!I19)*100000000</f>
        <v>#DIV/0!</v>
      </c>
      <c r="J11" s="56" t="e">
        <f>(J31/'مشترك HSE '!J19)*100000000</f>
        <v>#DIV/0!</v>
      </c>
      <c r="K11" s="56" t="e">
        <f>(K31/'مشترك HSE '!K19)*100000000</f>
        <v>#DIV/0!</v>
      </c>
      <c r="L11" s="56" t="e">
        <f>(L31/'مشترك HSE '!L19)*100000000</f>
        <v>#DIV/0!</v>
      </c>
      <c r="M11" s="56" t="e">
        <f>(M31/'مشترك HSE '!M19)*100000000</f>
        <v>#DIV/0!</v>
      </c>
      <c r="N11" s="56" t="e">
        <f>(N31/'مشترك HSE '!N19)*100000000</f>
        <v>#DIV/0!</v>
      </c>
      <c r="O11" s="56" t="e">
        <f>(O31/'مشترك HSE '!O19)*100000000</f>
        <v>#DIV/0!</v>
      </c>
      <c r="P11" s="56" t="e">
        <f>(P31/'مشترك HSE '!P19)*100000000</f>
        <v>#DIV/0!</v>
      </c>
      <c r="Q11" s="56" t="e">
        <f>(Q31/'مشترك HSE '!Q19)*100000000</f>
        <v>#DIV/0!</v>
      </c>
      <c r="R11" s="56" t="e">
        <f>(R31/'مشترك HSE '!R19)*100000000</f>
        <v>#DIV/0!</v>
      </c>
      <c r="S11" s="56" t="e">
        <f>(S31/'مشترك HSE '!S19)*100000000</f>
        <v>#DIV/0!</v>
      </c>
      <c r="T11" s="56" t="e">
        <f>(T31/'مشترك HSE '!T19)*100000000</f>
        <v>#DIV/0!</v>
      </c>
    </row>
    <row r="12" spans="1:20" x14ac:dyDescent="0.45">
      <c r="A12" s="102"/>
      <c r="B12" s="100"/>
      <c r="C12" s="15">
        <v>3</v>
      </c>
      <c r="D12" s="34" t="s">
        <v>111</v>
      </c>
      <c r="E12" s="56" t="e">
        <f>(E32/'مشترك HSE '!E20)*100000000</f>
        <v>#DIV/0!</v>
      </c>
      <c r="F12" s="56" t="e">
        <f>(F32/'مشترك HSE '!F20)*100000000</f>
        <v>#DIV/0!</v>
      </c>
      <c r="G12" s="56" t="e">
        <f>(G32/'مشترك HSE '!G20)*100000000</f>
        <v>#DIV/0!</v>
      </c>
      <c r="H12" s="56" t="e">
        <f>(H32/'مشترك HSE '!H20)*100000000</f>
        <v>#DIV/0!</v>
      </c>
      <c r="I12" s="56" t="e">
        <f>(I32/'مشترك HSE '!I20)*100000000</f>
        <v>#DIV/0!</v>
      </c>
      <c r="J12" s="56" t="e">
        <f>(J32/'مشترك HSE '!J20)*100000000</f>
        <v>#DIV/0!</v>
      </c>
      <c r="K12" s="56" t="e">
        <f>(K32/'مشترك HSE '!K20)*100000000</f>
        <v>#DIV/0!</v>
      </c>
      <c r="L12" s="56" t="e">
        <f>(L32/'مشترك HSE '!L20)*100000000</f>
        <v>#DIV/0!</v>
      </c>
      <c r="M12" s="56" t="e">
        <f>(M32/'مشترك HSE '!M20)*100000000</f>
        <v>#DIV/0!</v>
      </c>
      <c r="N12" s="56" t="e">
        <f>(N32/'مشترك HSE '!N20)*100000000</f>
        <v>#DIV/0!</v>
      </c>
      <c r="O12" s="56" t="e">
        <f>(O32/'مشترك HSE '!O20)*100000000</f>
        <v>#DIV/0!</v>
      </c>
      <c r="P12" s="56" t="e">
        <f>(P32/'مشترك HSE '!P20)*100000000</f>
        <v>#DIV/0!</v>
      </c>
      <c r="Q12" s="56" t="e">
        <f>(Q32/'مشترك HSE '!Q20)*100000000</f>
        <v>#DIV/0!</v>
      </c>
      <c r="R12" s="56" t="e">
        <f>(R32/'مشترك HSE '!R20)*100000000</f>
        <v>#DIV/0!</v>
      </c>
      <c r="S12" s="56" t="e">
        <f>(S32/'مشترك HSE '!S20)*100000000</f>
        <v>#DIV/0!</v>
      </c>
      <c r="T12" s="56" t="e">
        <f>(T32/'مشترك HSE '!T20)*100000000</f>
        <v>#DIV/0!</v>
      </c>
    </row>
    <row r="13" spans="1:20" x14ac:dyDescent="0.45">
      <c r="A13" s="102"/>
      <c r="B13" s="100"/>
      <c r="C13" s="15">
        <v>4</v>
      </c>
      <c r="D13" s="34" t="s">
        <v>112</v>
      </c>
      <c r="E13" s="56" t="e">
        <f>(E33/'مشترك HSE '!E21)*100000000</f>
        <v>#DIV/0!</v>
      </c>
      <c r="F13" s="56" t="e">
        <f>(F33/'مشترك HSE '!F21)*100000000</f>
        <v>#DIV/0!</v>
      </c>
      <c r="G13" s="56" t="e">
        <f>(G33/'مشترك HSE '!G21)*100000000</f>
        <v>#DIV/0!</v>
      </c>
      <c r="H13" s="56" t="e">
        <f>(H33/'مشترك HSE '!H21)*100000000</f>
        <v>#DIV/0!</v>
      </c>
      <c r="I13" s="56" t="e">
        <f>(I33/'مشترك HSE '!I21)*100000000</f>
        <v>#DIV/0!</v>
      </c>
      <c r="J13" s="56" t="e">
        <f>(J33/'مشترك HSE '!J21)*100000000</f>
        <v>#DIV/0!</v>
      </c>
      <c r="K13" s="56" t="e">
        <f>(K33/'مشترك HSE '!K21)*100000000</f>
        <v>#DIV/0!</v>
      </c>
      <c r="L13" s="56" t="e">
        <f>(L33/'مشترك HSE '!L21)*100000000</f>
        <v>#DIV/0!</v>
      </c>
      <c r="M13" s="56" t="e">
        <f>(M33/'مشترك HSE '!M21)*100000000</f>
        <v>#DIV/0!</v>
      </c>
      <c r="N13" s="56" t="e">
        <f>(N33/'مشترك HSE '!N21)*100000000</f>
        <v>#DIV/0!</v>
      </c>
      <c r="O13" s="56" t="e">
        <f>(O33/'مشترك HSE '!O21)*100000000</f>
        <v>#DIV/0!</v>
      </c>
      <c r="P13" s="56" t="e">
        <f>(P33/'مشترك HSE '!P21)*100000000</f>
        <v>#DIV/0!</v>
      </c>
      <c r="Q13" s="56" t="e">
        <f>(Q33/'مشترك HSE '!Q21)*100000000</f>
        <v>#DIV/0!</v>
      </c>
      <c r="R13" s="56" t="e">
        <f>(R33/'مشترك HSE '!R21)*100000000</f>
        <v>#DIV/0!</v>
      </c>
      <c r="S13" s="56" t="e">
        <f>(S33/'مشترك HSE '!S21)*100000000</f>
        <v>#DIV/0!</v>
      </c>
      <c r="T13" s="56" t="e">
        <f>(T33/'مشترك HSE '!T21)*100000000</f>
        <v>#DIV/0!</v>
      </c>
    </row>
    <row r="14" spans="1:20" x14ac:dyDescent="0.45">
      <c r="A14" s="102"/>
      <c r="B14" s="100"/>
      <c r="C14" s="15">
        <v>5</v>
      </c>
      <c r="D14" s="34" t="s">
        <v>113</v>
      </c>
      <c r="E14" s="56" t="e">
        <f>(E34/'مشترك HSE '!E22)*100000000</f>
        <v>#DIV/0!</v>
      </c>
      <c r="F14" s="56" t="e">
        <f>(F34/'مشترك HSE '!F22)*100000000</f>
        <v>#DIV/0!</v>
      </c>
      <c r="G14" s="56" t="e">
        <f>(G34/'مشترك HSE '!G22)*100000000</f>
        <v>#DIV/0!</v>
      </c>
      <c r="H14" s="56" t="e">
        <f>(H34/'مشترك HSE '!H22)*100000000</f>
        <v>#DIV/0!</v>
      </c>
      <c r="I14" s="56" t="e">
        <f>(I34/'مشترك HSE '!I22)*100000000</f>
        <v>#DIV/0!</v>
      </c>
      <c r="J14" s="56" t="e">
        <f>(J34/'مشترك HSE '!J22)*100000000</f>
        <v>#DIV/0!</v>
      </c>
      <c r="K14" s="56" t="e">
        <f>(K34/'مشترك HSE '!K22)*100000000</f>
        <v>#DIV/0!</v>
      </c>
      <c r="L14" s="56" t="e">
        <f>(L34/'مشترك HSE '!L22)*100000000</f>
        <v>#DIV/0!</v>
      </c>
      <c r="M14" s="56" t="e">
        <f>(M34/'مشترك HSE '!M22)*100000000</f>
        <v>#DIV/0!</v>
      </c>
      <c r="N14" s="56" t="e">
        <f>(N34/'مشترك HSE '!N22)*100000000</f>
        <v>#DIV/0!</v>
      </c>
      <c r="O14" s="56" t="e">
        <f>(O34/'مشترك HSE '!O22)*100000000</f>
        <v>#DIV/0!</v>
      </c>
      <c r="P14" s="56" t="e">
        <f>(P34/'مشترك HSE '!P22)*100000000</f>
        <v>#DIV/0!</v>
      </c>
      <c r="Q14" s="56" t="e">
        <f>(Q34/'مشترك HSE '!Q22)*100000000</f>
        <v>#DIV/0!</v>
      </c>
      <c r="R14" s="56" t="e">
        <f>(R34/'مشترك HSE '!R22)*100000000</f>
        <v>#DIV/0!</v>
      </c>
      <c r="S14" s="56" t="e">
        <f>(S34/'مشترك HSE '!S22)*100000000</f>
        <v>#DIV/0!</v>
      </c>
      <c r="T14" s="56" t="e">
        <f>(T34/'مشترك HSE '!T22)*100000000</f>
        <v>#DIV/0!</v>
      </c>
    </row>
    <row r="15" spans="1:20" ht="18" customHeight="1" x14ac:dyDescent="0.45">
      <c r="A15" s="102"/>
      <c r="B15" s="96" t="s">
        <v>15</v>
      </c>
      <c r="C15" s="99" t="s">
        <v>16</v>
      </c>
      <c r="D15" s="99"/>
      <c r="E15" s="56" t="e">
        <f>(E16/'مشترك HSE '!E17)*100000000</f>
        <v>#DIV/0!</v>
      </c>
      <c r="F15" s="56" t="e">
        <f>(F16/'مشترك HSE '!F17)*100000000</f>
        <v>#DIV/0!</v>
      </c>
      <c r="G15" s="56" t="e">
        <f>(G16/'مشترك HSE '!G17)*100000000</f>
        <v>#DIV/0!</v>
      </c>
      <c r="H15" s="56" t="e">
        <f>(H16/'مشترك HSE '!H17)*100000000</f>
        <v>#DIV/0!</v>
      </c>
      <c r="I15" s="56" t="e">
        <f>(I16/'مشترك HSE '!I17)*100000000</f>
        <v>#DIV/0!</v>
      </c>
      <c r="J15" s="56" t="e">
        <f>(J16/'مشترك HSE '!J17)*100000000</f>
        <v>#DIV/0!</v>
      </c>
      <c r="K15" s="56" t="e">
        <f>(K16/'مشترك HSE '!K17)*100000000</f>
        <v>#DIV/0!</v>
      </c>
      <c r="L15" s="56" t="e">
        <f>(L16/'مشترك HSE '!L17)*100000000</f>
        <v>#DIV/0!</v>
      </c>
      <c r="M15" s="56" t="e">
        <f>(M16/'مشترك HSE '!M17)*100000000</f>
        <v>#DIV/0!</v>
      </c>
      <c r="N15" s="56" t="e">
        <f>(N16/'مشترك HSE '!N17)*100000000</f>
        <v>#DIV/0!</v>
      </c>
      <c r="O15" s="56" t="e">
        <f>(O16/'مشترك HSE '!O17)*100000000</f>
        <v>#DIV/0!</v>
      </c>
      <c r="P15" s="56" t="e">
        <f>(P16/'مشترك HSE '!P17)*100000000</f>
        <v>#DIV/0!</v>
      </c>
      <c r="Q15" s="56" t="e">
        <f>(Q16/'مشترك HSE '!Q17)*100000000</f>
        <v>#DIV/0!</v>
      </c>
      <c r="R15" s="56" t="e">
        <f>(R16/'مشترك HSE '!R17)*100000000</f>
        <v>#DIV/0!</v>
      </c>
      <c r="S15" s="56" t="e">
        <f>(S16/'مشترك HSE '!S17)*100000000</f>
        <v>#DIV/0!</v>
      </c>
      <c r="T15" s="56" t="e">
        <f>(T16/'مشترك HSE '!T17)*100000000</f>
        <v>#DIV/0!</v>
      </c>
    </row>
    <row r="16" spans="1:20" x14ac:dyDescent="0.45">
      <c r="A16" s="102"/>
      <c r="B16" s="97"/>
      <c r="C16" s="15">
        <v>1</v>
      </c>
      <c r="D16" s="34" t="s">
        <v>284</v>
      </c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</row>
    <row r="17" spans="1:20" x14ac:dyDescent="0.45">
      <c r="A17" s="102"/>
      <c r="B17" s="97"/>
      <c r="C17" s="15">
        <v>2</v>
      </c>
      <c r="D17" s="34" t="s">
        <v>277</v>
      </c>
      <c r="E17" s="56" t="e">
        <f>(E18/'مشترك HSE '!E20)*100000000</f>
        <v>#DIV/0!</v>
      </c>
      <c r="F17" s="56" t="e">
        <f>(F18/'مشترك HSE '!F20)*100000000</f>
        <v>#DIV/0!</v>
      </c>
      <c r="G17" s="56" t="e">
        <f>(G18/'مشترك HSE '!G20)*100000000</f>
        <v>#DIV/0!</v>
      </c>
      <c r="H17" s="56" t="e">
        <f>(H18/'مشترك HSE '!H20)*100000000</f>
        <v>#DIV/0!</v>
      </c>
      <c r="I17" s="56" t="e">
        <f>(I18/'مشترك HSE '!I20)*100000000</f>
        <v>#DIV/0!</v>
      </c>
      <c r="J17" s="56" t="e">
        <f>(J18/'مشترك HSE '!J20)*100000000</f>
        <v>#DIV/0!</v>
      </c>
      <c r="K17" s="56" t="e">
        <f>(K18/'مشترك HSE '!K20)*100000000</f>
        <v>#DIV/0!</v>
      </c>
      <c r="L17" s="56" t="e">
        <f>(L18/'مشترك HSE '!L20)*100000000</f>
        <v>#DIV/0!</v>
      </c>
      <c r="M17" s="56" t="e">
        <f>(M18/'مشترك HSE '!M20)*100000000</f>
        <v>#DIV/0!</v>
      </c>
      <c r="N17" s="56" t="e">
        <f>(N18/'مشترك HSE '!N20)*100000000</f>
        <v>#DIV/0!</v>
      </c>
      <c r="O17" s="56" t="e">
        <f>(O18/'مشترك HSE '!O20)*100000000</f>
        <v>#DIV/0!</v>
      </c>
      <c r="P17" s="56" t="e">
        <f>(P18/'مشترك HSE '!P20)*100000000</f>
        <v>#DIV/0!</v>
      </c>
      <c r="Q17" s="56" t="e">
        <f>(Q18/'مشترك HSE '!Q20)*100000000</f>
        <v>#DIV/0!</v>
      </c>
      <c r="R17" s="56" t="e">
        <f>(R18/'مشترك HSE '!R20)*100000000</f>
        <v>#DIV/0!</v>
      </c>
      <c r="S17" s="56" t="e">
        <f>(S18/'مشترك HSE '!S20)*100000000</f>
        <v>#DIV/0!</v>
      </c>
      <c r="T17" s="56" t="e">
        <f>(T18/'مشترك HSE '!T20)*100000000</f>
        <v>#DIV/0!</v>
      </c>
    </row>
    <row r="18" spans="1:20" x14ac:dyDescent="0.45">
      <c r="A18" s="102"/>
      <c r="B18" s="97"/>
      <c r="C18" s="15">
        <v>3</v>
      </c>
      <c r="D18" s="34" t="s">
        <v>285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</row>
    <row r="19" spans="1:20" x14ac:dyDescent="0.45">
      <c r="A19" s="102"/>
      <c r="B19" s="97"/>
      <c r="C19" s="15">
        <v>4</v>
      </c>
      <c r="D19" s="34" t="s">
        <v>275</v>
      </c>
      <c r="E19" s="56" t="e">
        <f>(E20/'مشترك HSE '!E21)*100000000</f>
        <v>#DIV/0!</v>
      </c>
      <c r="F19" s="56" t="e">
        <f>(F20/'مشترك HSE '!F21)*100000000</f>
        <v>#DIV/0!</v>
      </c>
      <c r="G19" s="56" t="e">
        <f>(G20/'مشترك HSE '!G21)*100000000</f>
        <v>#DIV/0!</v>
      </c>
      <c r="H19" s="56" t="e">
        <f>(H20/'مشترك HSE '!H21)*100000000</f>
        <v>#DIV/0!</v>
      </c>
      <c r="I19" s="56" t="e">
        <f>(I20/'مشترك HSE '!I21)*100000000</f>
        <v>#DIV/0!</v>
      </c>
      <c r="J19" s="56" t="e">
        <f>(J20/'مشترك HSE '!J21)*100000000</f>
        <v>#DIV/0!</v>
      </c>
      <c r="K19" s="56" t="e">
        <f>(K20/'مشترك HSE '!K21)*100000000</f>
        <v>#DIV/0!</v>
      </c>
      <c r="L19" s="56" t="e">
        <f>(L20/'مشترك HSE '!L21)*100000000</f>
        <v>#DIV/0!</v>
      </c>
      <c r="M19" s="56" t="e">
        <f>(M20/'مشترك HSE '!M21)*100000000</f>
        <v>#DIV/0!</v>
      </c>
      <c r="N19" s="56" t="e">
        <f>(N20/'مشترك HSE '!N21)*100000000</f>
        <v>#DIV/0!</v>
      </c>
      <c r="O19" s="56" t="e">
        <f>(O20/'مشترك HSE '!O21)*100000000</f>
        <v>#DIV/0!</v>
      </c>
      <c r="P19" s="56" t="e">
        <f>(P20/'مشترك HSE '!P21)*100000000</f>
        <v>#DIV/0!</v>
      </c>
      <c r="Q19" s="56" t="e">
        <f>(Q20/'مشترك HSE '!Q21)*100000000</f>
        <v>#DIV/0!</v>
      </c>
      <c r="R19" s="56" t="e">
        <f>(R20/'مشترك HSE '!R21)*100000000</f>
        <v>#DIV/0!</v>
      </c>
      <c r="S19" s="56" t="e">
        <f>(S20/'مشترك HSE '!S21)*100000000</f>
        <v>#DIV/0!</v>
      </c>
      <c r="T19" s="56" t="e">
        <f>(T20/'مشترك HSE '!T21)*100000000</f>
        <v>#DIV/0!</v>
      </c>
    </row>
    <row r="20" spans="1:20" x14ac:dyDescent="0.45">
      <c r="A20" s="102"/>
      <c r="B20" s="97"/>
      <c r="C20" s="15">
        <v>5</v>
      </c>
      <c r="D20" s="34" t="s">
        <v>286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</row>
    <row r="21" spans="1:20" x14ac:dyDescent="0.45">
      <c r="A21" s="102"/>
      <c r="B21" s="97"/>
      <c r="C21" s="15">
        <v>6</v>
      </c>
      <c r="D21" s="34" t="s">
        <v>276</v>
      </c>
      <c r="E21" s="56" t="e">
        <f>(E22/'مشترك HSE '!E22)*100000000</f>
        <v>#DIV/0!</v>
      </c>
      <c r="F21" s="56" t="e">
        <f>(F22/'مشترك HSE '!F22)*100000000</f>
        <v>#DIV/0!</v>
      </c>
      <c r="G21" s="56" t="e">
        <f>(G22/'مشترك HSE '!G22)*100000000</f>
        <v>#DIV/0!</v>
      </c>
      <c r="H21" s="56" t="e">
        <f>(H22/'مشترك HSE '!H22)*100000000</f>
        <v>#DIV/0!</v>
      </c>
      <c r="I21" s="56" t="e">
        <f>(I22/'مشترك HSE '!I22)*100000000</f>
        <v>#DIV/0!</v>
      </c>
      <c r="J21" s="56" t="e">
        <f>(J22/'مشترك HSE '!J22)*100000000</f>
        <v>#DIV/0!</v>
      </c>
      <c r="K21" s="56" t="e">
        <f>(K22/'مشترك HSE '!K22)*100000000</f>
        <v>#DIV/0!</v>
      </c>
      <c r="L21" s="56" t="e">
        <f>(L22/'مشترك HSE '!L22)*100000000</f>
        <v>#DIV/0!</v>
      </c>
      <c r="M21" s="56" t="e">
        <f>(M22/'مشترك HSE '!M22)*100000000</f>
        <v>#DIV/0!</v>
      </c>
      <c r="N21" s="56" t="e">
        <f>(N22/'مشترك HSE '!N22)*100000000</f>
        <v>#DIV/0!</v>
      </c>
      <c r="O21" s="56" t="e">
        <f>(O22/'مشترك HSE '!O22)*100000000</f>
        <v>#DIV/0!</v>
      </c>
      <c r="P21" s="56" t="e">
        <f>(P22/'مشترك HSE '!P22)*100000000</f>
        <v>#DIV/0!</v>
      </c>
      <c r="Q21" s="56" t="e">
        <f>(Q22/'مشترك HSE '!Q22)*100000000</f>
        <v>#DIV/0!</v>
      </c>
      <c r="R21" s="56" t="e">
        <f>(R22/'مشترك HSE '!R22)*100000000</f>
        <v>#DIV/0!</v>
      </c>
      <c r="S21" s="56" t="e">
        <f>(S22/'مشترك HSE '!S22)*100000000</f>
        <v>#DIV/0!</v>
      </c>
      <c r="T21" s="56" t="e">
        <f>(T22/'مشترك HSE '!T22)*100000000</f>
        <v>#DIV/0!</v>
      </c>
    </row>
    <row r="22" spans="1:20" x14ac:dyDescent="0.45">
      <c r="A22" s="102"/>
      <c r="B22" s="98"/>
      <c r="C22" s="15">
        <v>7</v>
      </c>
      <c r="D22" s="34" t="s">
        <v>287</v>
      </c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</row>
    <row r="23" spans="1:20" ht="18" customHeight="1" x14ac:dyDescent="0.45">
      <c r="A23" s="102"/>
      <c r="B23" s="100" t="s">
        <v>17</v>
      </c>
      <c r="C23" s="99" t="s">
        <v>278</v>
      </c>
      <c r="D23" s="99"/>
      <c r="E23" s="56" t="e">
        <f>((E35+E69+E75)/'مشترك HSE '!E17)*1000000</f>
        <v>#DIV/0!</v>
      </c>
      <c r="F23" s="56" t="e">
        <f>((F35+F69+F75)/'مشترك HSE '!F17)*1000000</f>
        <v>#DIV/0!</v>
      </c>
      <c r="G23" s="56" t="e">
        <f>((G35+G69+G75)/'مشترك HSE '!G17)*1000000</f>
        <v>#DIV/0!</v>
      </c>
      <c r="H23" s="56" t="e">
        <f>((H35+H69+H75)/'مشترك HSE '!H17)*1000000</f>
        <v>#DIV/0!</v>
      </c>
      <c r="I23" s="56" t="e">
        <f>((I35+I69+I75)/'مشترك HSE '!I17)*1000000</f>
        <v>#DIV/0!</v>
      </c>
      <c r="J23" s="56" t="e">
        <f>((J35+J69+J75)/'مشترك HSE '!J17)*1000000</f>
        <v>#DIV/0!</v>
      </c>
      <c r="K23" s="56" t="e">
        <f>((K35+K69+K75)/'مشترك HSE '!K17)*1000000</f>
        <v>#DIV/0!</v>
      </c>
      <c r="L23" s="56" t="e">
        <f>((L35+L69+L75)/'مشترك HSE '!L17)*1000000</f>
        <v>#DIV/0!</v>
      </c>
      <c r="M23" s="56" t="e">
        <f>((M35+M69+M75)/'مشترك HSE '!M17)*1000000</f>
        <v>#DIV/0!</v>
      </c>
      <c r="N23" s="56" t="e">
        <f>((N35+N69+N75)/'مشترك HSE '!N17)*1000000</f>
        <v>#DIV/0!</v>
      </c>
      <c r="O23" s="56" t="e">
        <f>((O35+O69+O75)/'مشترك HSE '!O17)*1000000</f>
        <v>#DIV/0!</v>
      </c>
      <c r="P23" s="56" t="e">
        <f>((P35+P69+P75)/'مشترك HSE '!P17)*1000000</f>
        <v>#DIV/0!</v>
      </c>
      <c r="Q23" s="56" t="e">
        <f>((Q35+Q69+Q75)/'مشترك HSE '!Q17)*1000000</f>
        <v>#DIV/0!</v>
      </c>
      <c r="R23" s="56" t="e">
        <f>((R35+R69+R75)/'مشترك HSE '!R17)*1000000</f>
        <v>#DIV/0!</v>
      </c>
      <c r="S23" s="56" t="e">
        <f>((S35+S69+S75)/'مشترك HSE '!S17)*1000000</f>
        <v>#DIV/0!</v>
      </c>
      <c r="T23" s="56" t="e">
        <f>((T35+T69+T75)/'مشترك HSE '!T17)*1000000</f>
        <v>#DIV/0!</v>
      </c>
    </row>
    <row r="24" spans="1:20" x14ac:dyDescent="0.45">
      <c r="A24" s="102"/>
      <c r="B24" s="100"/>
      <c r="C24" s="15">
        <v>1</v>
      </c>
      <c r="D24" s="34" t="s">
        <v>279</v>
      </c>
      <c r="E24" s="56" t="e">
        <f>((E36+E70+E76)/'مشترك HSE '!E18)*1000000</f>
        <v>#DIV/0!</v>
      </c>
      <c r="F24" s="56" t="e">
        <f>((F36+F70+F76)/'مشترك HSE '!F18)*1000000</f>
        <v>#DIV/0!</v>
      </c>
      <c r="G24" s="56" t="e">
        <f>((G36+G70+G76)/'مشترك HSE '!G18)*1000000</f>
        <v>#DIV/0!</v>
      </c>
      <c r="H24" s="56" t="e">
        <f>((H36+H70+H76)/'مشترك HSE '!H18)*1000000</f>
        <v>#DIV/0!</v>
      </c>
      <c r="I24" s="56" t="e">
        <f>((I36+I70+I76)/'مشترك HSE '!I18)*1000000</f>
        <v>#DIV/0!</v>
      </c>
      <c r="J24" s="56" t="e">
        <f>((J36+J70+J76)/'مشترك HSE '!J18)*1000000</f>
        <v>#DIV/0!</v>
      </c>
      <c r="K24" s="56" t="e">
        <f>((K36+K70+K76)/'مشترك HSE '!K18)*1000000</f>
        <v>#DIV/0!</v>
      </c>
      <c r="L24" s="56" t="e">
        <f>((L36+L70+L76)/'مشترك HSE '!L18)*1000000</f>
        <v>#DIV/0!</v>
      </c>
      <c r="M24" s="56" t="e">
        <f>((M36+M70+M76)/'مشترك HSE '!M18)*1000000</f>
        <v>#DIV/0!</v>
      </c>
      <c r="N24" s="56" t="e">
        <f>((N36+N70+N76)/'مشترك HSE '!N18)*1000000</f>
        <v>#DIV/0!</v>
      </c>
      <c r="O24" s="56" t="e">
        <f>((O36+O70+O76)/'مشترك HSE '!O18)*1000000</f>
        <v>#DIV/0!</v>
      </c>
      <c r="P24" s="56" t="e">
        <f>((P36+P70+P76)/'مشترك HSE '!P18)*1000000</f>
        <v>#DIV/0!</v>
      </c>
      <c r="Q24" s="56" t="e">
        <f>((Q36+Q70+Q76)/'مشترك HSE '!Q18)*1000000</f>
        <v>#DIV/0!</v>
      </c>
      <c r="R24" s="56" t="e">
        <f>((R36+R70+R76)/'مشترك HSE '!R18)*1000000</f>
        <v>#DIV/0!</v>
      </c>
      <c r="S24" s="56" t="e">
        <f>((S36+S70+S76)/'مشترك HSE '!S18)*1000000</f>
        <v>#DIV/0!</v>
      </c>
      <c r="T24" s="56" t="e">
        <f>((T36+T70+T76)/'مشترك HSE '!T18)*1000000</f>
        <v>#DIV/0!</v>
      </c>
    </row>
    <row r="25" spans="1:20" x14ac:dyDescent="0.45">
      <c r="A25" s="102"/>
      <c r="B25" s="100"/>
      <c r="C25" s="15">
        <v>2</v>
      </c>
      <c r="D25" s="34" t="s">
        <v>280</v>
      </c>
      <c r="E25" s="56" t="e">
        <f>((E37+E71+E77)/'مشترك HSE '!E19)*1000000</f>
        <v>#DIV/0!</v>
      </c>
      <c r="F25" s="56" t="e">
        <f>((F37+F71+F77)/'مشترك HSE '!F19)*1000000</f>
        <v>#DIV/0!</v>
      </c>
      <c r="G25" s="56" t="e">
        <f>((G37+G71+G77)/'مشترك HSE '!G19)*1000000</f>
        <v>#DIV/0!</v>
      </c>
      <c r="H25" s="56" t="e">
        <f>((H37+H71+H77)/'مشترك HSE '!H19)*1000000</f>
        <v>#DIV/0!</v>
      </c>
      <c r="I25" s="56" t="e">
        <f>((I37+I71+I77)/'مشترك HSE '!I19)*1000000</f>
        <v>#DIV/0!</v>
      </c>
      <c r="J25" s="56" t="e">
        <f>((J37+J71+J77)/'مشترك HSE '!J19)*1000000</f>
        <v>#DIV/0!</v>
      </c>
      <c r="K25" s="56" t="e">
        <f>((K37+K71+K77)/'مشترك HSE '!K19)*1000000</f>
        <v>#DIV/0!</v>
      </c>
      <c r="L25" s="56" t="e">
        <f>((L37+L71+L77)/'مشترك HSE '!L19)*1000000</f>
        <v>#DIV/0!</v>
      </c>
      <c r="M25" s="56" t="e">
        <f>((M37+M71+M77)/'مشترك HSE '!M19)*1000000</f>
        <v>#DIV/0!</v>
      </c>
      <c r="N25" s="56" t="e">
        <f>((N37+N71+N77)/'مشترك HSE '!N19)*1000000</f>
        <v>#DIV/0!</v>
      </c>
      <c r="O25" s="56" t="e">
        <f>((O37+O71+O77)/'مشترك HSE '!O19)*1000000</f>
        <v>#DIV/0!</v>
      </c>
      <c r="P25" s="56" t="e">
        <f>((P37+P71+P77)/'مشترك HSE '!P19)*1000000</f>
        <v>#DIV/0!</v>
      </c>
      <c r="Q25" s="56" t="e">
        <f>((Q37+Q71+Q77)/'مشترك HSE '!Q19)*1000000</f>
        <v>#DIV/0!</v>
      </c>
      <c r="R25" s="56" t="e">
        <f>((R37+R71+R77)/'مشترك HSE '!R19)*1000000</f>
        <v>#DIV/0!</v>
      </c>
      <c r="S25" s="56" t="e">
        <f>((S37+S71+S77)/'مشترك HSE '!S19)*1000000</f>
        <v>#DIV/0!</v>
      </c>
      <c r="T25" s="56" t="e">
        <f>((T37+T71+T77)/'مشترك HSE '!T19)*1000000</f>
        <v>#DIV/0!</v>
      </c>
    </row>
    <row r="26" spans="1:20" x14ac:dyDescent="0.45">
      <c r="A26" s="102"/>
      <c r="B26" s="100"/>
      <c r="C26" s="15">
        <v>3</v>
      </c>
      <c r="D26" s="34" t="s">
        <v>281</v>
      </c>
      <c r="E26" s="56" t="e">
        <f>((E38+E72+E78)/'مشترك HSE '!E20)*1000000</f>
        <v>#DIV/0!</v>
      </c>
      <c r="F26" s="56" t="e">
        <f>((F38+F72+F78)/'مشترك HSE '!F20)*1000000</f>
        <v>#DIV/0!</v>
      </c>
      <c r="G26" s="56" t="e">
        <f>((G38+G72+G78)/'مشترك HSE '!G20)*1000000</f>
        <v>#DIV/0!</v>
      </c>
      <c r="H26" s="56" t="e">
        <f>((H38+H72+H78)/'مشترك HSE '!H20)*1000000</f>
        <v>#DIV/0!</v>
      </c>
      <c r="I26" s="56" t="e">
        <f>((I38+I72+I78)/'مشترك HSE '!I20)*1000000</f>
        <v>#DIV/0!</v>
      </c>
      <c r="J26" s="56" t="e">
        <f>((J38+J72+J78)/'مشترك HSE '!J20)*1000000</f>
        <v>#DIV/0!</v>
      </c>
      <c r="K26" s="56" t="e">
        <f>((K38+K72+K78)/'مشترك HSE '!K20)*1000000</f>
        <v>#DIV/0!</v>
      </c>
      <c r="L26" s="56" t="e">
        <f>((L38+L72+L78)/'مشترك HSE '!L20)*1000000</f>
        <v>#DIV/0!</v>
      </c>
      <c r="M26" s="56" t="e">
        <f>((M38+M72+M78)/'مشترك HSE '!M20)*1000000</f>
        <v>#DIV/0!</v>
      </c>
      <c r="N26" s="56" t="e">
        <f>((N38+N72+N78)/'مشترك HSE '!N20)*1000000</f>
        <v>#DIV/0!</v>
      </c>
      <c r="O26" s="56" t="e">
        <f>((O38+O72+O78)/'مشترك HSE '!O20)*1000000</f>
        <v>#DIV/0!</v>
      </c>
      <c r="P26" s="56" t="e">
        <f>((P38+P72+P78)/'مشترك HSE '!P20)*1000000</f>
        <v>#DIV/0!</v>
      </c>
      <c r="Q26" s="56" t="e">
        <f>((Q38+Q72+Q78)/'مشترك HSE '!Q20)*1000000</f>
        <v>#DIV/0!</v>
      </c>
      <c r="R26" s="56" t="e">
        <f>((R38+R72+R78)/'مشترك HSE '!R20)*1000000</f>
        <v>#DIV/0!</v>
      </c>
      <c r="S26" s="56" t="e">
        <f>((S38+S72+S78)/'مشترك HSE '!S20)*1000000</f>
        <v>#DIV/0!</v>
      </c>
      <c r="T26" s="56" t="e">
        <f>((T38+T72+T78)/'مشترك HSE '!T20)*1000000</f>
        <v>#DIV/0!</v>
      </c>
    </row>
    <row r="27" spans="1:20" x14ac:dyDescent="0.45">
      <c r="A27" s="102"/>
      <c r="B27" s="100"/>
      <c r="C27" s="15">
        <v>4</v>
      </c>
      <c r="D27" s="34" t="s">
        <v>282</v>
      </c>
      <c r="E27" s="56" t="e">
        <f>((E39+E73+E79)/'مشترك HSE '!E21)*1000000</f>
        <v>#DIV/0!</v>
      </c>
      <c r="F27" s="56" t="e">
        <f>((F39+F73+F79)/'مشترك HSE '!F21)*1000000</f>
        <v>#DIV/0!</v>
      </c>
      <c r="G27" s="56" t="e">
        <f>((G39+G73+G79)/'مشترك HSE '!G21)*1000000</f>
        <v>#DIV/0!</v>
      </c>
      <c r="H27" s="56" t="e">
        <f>((H39+H73+H79)/'مشترك HSE '!H21)*1000000</f>
        <v>#DIV/0!</v>
      </c>
      <c r="I27" s="56" t="e">
        <f>((I39+I73+I79)/'مشترك HSE '!I21)*1000000</f>
        <v>#DIV/0!</v>
      </c>
      <c r="J27" s="56" t="e">
        <f>((J39+J73+J79)/'مشترك HSE '!J21)*1000000</f>
        <v>#DIV/0!</v>
      </c>
      <c r="K27" s="56" t="e">
        <f>((K39+K73+K79)/'مشترك HSE '!K21)*1000000</f>
        <v>#DIV/0!</v>
      </c>
      <c r="L27" s="56" t="e">
        <f>((L39+L73+L79)/'مشترك HSE '!L21)*1000000</f>
        <v>#DIV/0!</v>
      </c>
      <c r="M27" s="56" t="e">
        <f>((M39+M73+M79)/'مشترك HSE '!M21)*1000000</f>
        <v>#DIV/0!</v>
      </c>
      <c r="N27" s="56" t="e">
        <f>((N39+N73+N79)/'مشترك HSE '!N21)*1000000</f>
        <v>#DIV/0!</v>
      </c>
      <c r="O27" s="56" t="e">
        <f>((O39+O73+O79)/'مشترك HSE '!O21)*1000000</f>
        <v>#DIV/0!</v>
      </c>
      <c r="P27" s="56" t="e">
        <f>((P39+P73+P79)/'مشترك HSE '!P21)*1000000</f>
        <v>#DIV/0!</v>
      </c>
      <c r="Q27" s="56" t="e">
        <f>((Q39+Q73+Q79)/'مشترك HSE '!Q21)*1000000</f>
        <v>#DIV/0!</v>
      </c>
      <c r="R27" s="56" t="e">
        <f>((R39+R73+R79)/'مشترك HSE '!R21)*1000000</f>
        <v>#DIV/0!</v>
      </c>
      <c r="S27" s="56" t="e">
        <f>((S39+S73+S79)/'مشترك HSE '!S21)*1000000</f>
        <v>#DIV/0!</v>
      </c>
      <c r="T27" s="56" t="e">
        <f>((T39+T73+T79)/'مشترك HSE '!T21)*1000000</f>
        <v>#DIV/0!</v>
      </c>
    </row>
    <row r="28" spans="1:20" x14ac:dyDescent="0.45">
      <c r="A28" s="102"/>
      <c r="B28" s="100"/>
      <c r="C28" s="15">
        <v>5</v>
      </c>
      <c r="D28" s="34" t="s">
        <v>283</v>
      </c>
      <c r="E28" s="56" t="e">
        <f>((E40+E74+E80)/'مشترك HSE '!E22)*1000000</f>
        <v>#DIV/0!</v>
      </c>
      <c r="F28" s="56" t="e">
        <f>((F40+F74+F80)/'مشترك HSE '!F22)*1000000</f>
        <v>#DIV/0!</v>
      </c>
      <c r="G28" s="56" t="e">
        <f>((G40+G74+G80)/'مشترك HSE '!G22)*1000000</f>
        <v>#DIV/0!</v>
      </c>
      <c r="H28" s="56" t="e">
        <f>((H40+H74+H80)/'مشترك HSE '!H22)*1000000</f>
        <v>#DIV/0!</v>
      </c>
      <c r="I28" s="56" t="e">
        <f>((I40+I74+I80)/'مشترك HSE '!I22)*1000000</f>
        <v>#DIV/0!</v>
      </c>
      <c r="J28" s="56" t="e">
        <f>((J40+J74+J80)/'مشترك HSE '!J22)*1000000</f>
        <v>#DIV/0!</v>
      </c>
      <c r="K28" s="56" t="e">
        <f>((K40+K74+K80)/'مشترك HSE '!K22)*1000000</f>
        <v>#DIV/0!</v>
      </c>
      <c r="L28" s="56" t="e">
        <f>((L40+L74+L80)/'مشترك HSE '!L22)*1000000</f>
        <v>#DIV/0!</v>
      </c>
      <c r="M28" s="56" t="e">
        <f>((M40+M74+M80)/'مشترك HSE '!M22)*1000000</f>
        <v>#DIV/0!</v>
      </c>
      <c r="N28" s="56" t="e">
        <f>((N40+N74+N80)/'مشترك HSE '!N22)*1000000</f>
        <v>#DIV/0!</v>
      </c>
      <c r="O28" s="56" t="e">
        <f>((O40+O74+O80)/'مشترك HSE '!O22)*1000000</f>
        <v>#DIV/0!</v>
      </c>
      <c r="P28" s="56" t="e">
        <f>((P40+P74+P80)/'مشترك HSE '!P22)*1000000</f>
        <v>#DIV/0!</v>
      </c>
      <c r="Q28" s="56" t="e">
        <f>((Q40+Q74+Q80)/'مشترك HSE '!Q22)*1000000</f>
        <v>#DIV/0!</v>
      </c>
      <c r="R28" s="56" t="e">
        <f>((R40+R74+R80)/'مشترك HSE '!R22)*1000000</f>
        <v>#DIV/0!</v>
      </c>
      <c r="S28" s="56" t="e">
        <f>((S40+S74+S80)/'مشترك HSE '!S22)*1000000</f>
        <v>#DIV/0!</v>
      </c>
      <c r="T28" s="56" t="e">
        <f>((T40+T74+T80)/'مشترك HSE '!T22)*1000000</f>
        <v>#DIV/0!</v>
      </c>
    </row>
    <row r="29" spans="1:20" ht="18" customHeight="1" x14ac:dyDescent="0.45">
      <c r="A29" s="102"/>
      <c r="B29" s="100" t="s">
        <v>18</v>
      </c>
      <c r="C29" s="99" t="s">
        <v>114</v>
      </c>
      <c r="D29" s="99"/>
      <c r="E29" s="72">
        <f>E30+E31</f>
        <v>0</v>
      </c>
      <c r="F29" s="72">
        <f t="shared" ref="F29:T29" si="0">F30+F31</f>
        <v>0</v>
      </c>
      <c r="G29" s="72">
        <f t="shared" si="0"/>
        <v>0</v>
      </c>
      <c r="H29" s="72">
        <f t="shared" si="0"/>
        <v>0</v>
      </c>
      <c r="I29" s="72">
        <f t="shared" si="0"/>
        <v>0</v>
      </c>
      <c r="J29" s="72">
        <f t="shared" si="0"/>
        <v>0</v>
      </c>
      <c r="K29" s="72">
        <f t="shared" si="0"/>
        <v>0</v>
      </c>
      <c r="L29" s="72">
        <f t="shared" si="0"/>
        <v>0</v>
      </c>
      <c r="M29" s="72">
        <f t="shared" si="0"/>
        <v>0</v>
      </c>
      <c r="N29" s="72">
        <f t="shared" si="0"/>
        <v>0</v>
      </c>
      <c r="O29" s="72">
        <f t="shared" si="0"/>
        <v>0</v>
      </c>
      <c r="P29" s="72">
        <f t="shared" si="0"/>
        <v>0</v>
      </c>
      <c r="Q29" s="72">
        <f t="shared" si="0"/>
        <v>0</v>
      </c>
      <c r="R29" s="72">
        <f t="shared" si="0"/>
        <v>0</v>
      </c>
      <c r="S29" s="72">
        <f t="shared" si="0"/>
        <v>0</v>
      </c>
      <c r="T29" s="72">
        <f t="shared" si="0"/>
        <v>0</v>
      </c>
    </row>
    <row r="30" spans="1:20" x14ac:dyDescent="0.45">
      <c r="A30" s="102"/>
      <c r="B30" s="100"/>
      <c r="C30" s="15">
        <v>1</v>
      </c>
      <c r="D30" s="34" t="s">
        <v>116</v>
      </c>
      <c r="E30" s="72"/>
      <c r="F30" s="72"/>
      <c r="G30" s="72"/>
      <c r="H30" s="72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</row>
    <row r="31" spans="1:20" x14ac:dyDescent="0.45">
      <c r="A31" s="102"/>
      <c r="B31" s="100"/>
      <c r="C31" s="15">
        <v>2</v>
      </c>
      <c r="D31" s="34" t="s">
        <v>115</v>
      </c>
      <c r="E31" s="72"/>
      <c r="F31" s="72"/>
      <c r="G31" s="72"/>
      <c r="H31" s="72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</row>
    <row r="32" spans="1:20" x14ac:dyDescent="0.45">
      <c r="A32" s="102"/>
      <c r="B32" s="100"/>
      <c r="C32" s="15">
        <v>3</v>
      </c>
      <c r="D32" s="34" t="s">
        <v>117</v>
      </c>
      <c r="E32" s="72"/>
      <c r="F32" s="72"/>
      <c r="G32" s="72"/>
      <c r="H32" s="72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</row>
    <row r="33" spans="1:20" x14ac:dyDescent="0.45">
      <c r="A33" s="102"/>
      <c r="B33" s="100"/>
      <c r="C33" s="15">
        <v>4</v>
      </c>
      <c r="D33" s="34" t="s">
        <v>118</v>
      </c>
      <c r="E33" s="72"/>
      <c r="F33" s="72"/>
      <c r="G33" s="72"/>
      <c r="H33" s="72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</row>
    <row r="34" spans="1:20" x14ac:dyDescent="0.45">
      <c r="A34" s="102"/>
      <c r="B34" s="100"/>
      <c r="C34" s="15">
        <v>5</v>
      </c>
      <c r="D34" s="34" t="s">
        <v>119</v>
      </c>
      <c r="E34" s="72"/>
      <c r="F34" s="72"/>
      <c r="G34" s="72"/>
      <c r="H34" s="72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</row>
    <row r="35" spans="1:20" ht="18" customHeight="1" x14ac:dyDescent="0.45">
      <c r="A35" s="102"/>
      <c r="B35" s="100" t="s">
        <v>19</v>
      </c>
      <c r="C35" s="99" t="s">
        <v>20</v>
      </c>
      <c r="D35" s="99"/>
      <c r="E35" s="74">
        <f t="shared" ref="E35:T35" si="1">E29+E51+E57+E63</f>
        <v>0</v>
      </c>
      <c r="F35" s="74">
        <f t="shared" si="1"/>
        <v>0</v>
      </c>
      <c r="G35" s="74">
        <f t="shared" si="1"/>
        <v>0</v>
      </c>
      <c r="H35" s="74">
        <f t="shared" si="1"/>
        <v>0</v>
      </c>
      <c r="I35" s="74">
        <f t="shared" si="1"/>
        <v>0</v>
      </c>
      <c r="J35" s="74">
        <f t="shared" si="1"/>
        <v>0</v>
      </c>
      <c r="K35" s="74">
        <f t="shared" si="1"/>
        <v>0</v>
      </c>
      <c r="L35" s="74">
        <f t="shared" si="1"/>
        <v>0</v>
      </c>
      <c r="M35" s="74">
        <f t="shared" si="1"/>
        <v>0</v>
      </c>
      <c r="N35" s="74">
        <f t="shared" si="1"/>
        <v>0</v>
      </c>
      <c r="O35" s="74">
        <f t="shared" si="1"/>
        <v>0</v>
      </c>
      <c r="P35" s="74">
        <f t="shared" si="1"/>
        <v>0</v>
      </c>
      <c r="Q35" s="74">
        <f t="shared" si="1"/>
        <v>0</v>
      </c>
      <c r="R35" s="74">
        <f t="shared" si="1"/>
        <v>0</v>
      </c>
      <c r="S35" s="74">
        <f t="shared" si="1"/>
        <v>0</v>
      </c>
      <c r="T35" s="74">
        <f t="shared" si="1"/>
        <v>0</v>
      </c>
    </row>
    <row r="36" spans="1:20" x14ac:dyDescent="0.45">
      <c r="A36" s="102"/>
      <c r="B36" s="100"/>
      <c r="C36" s="15">
        <v>1</v>
      </c>
      <c r="D36" s="34" t="s">
        <v>120</v>
      </c>
      <c r="E36" s="74">
        <f t="shared" ref="E36:T36" si="2">E30+E52+E58+E64</f>
        <v>0</v>
      </c>
      <c r="F36" s="74">
        <f t="shared" si="2"/>
        <v>0</v>
      </c>
      <c r="G36" s="74">
        <f t="shared" si="2"/>
        <v>0</v>
      </c>
      <c r="H36" s="74">
        <f t="shared" si="2"/>
        <v>0</v>
      </c>
      <c r="I36" s="74">
        <f t="shared" si="2"/>
        <v>0</v>
      </c>
      <c r="J36" s="74">
        <f t="shared" si="2"/>
        <v>0</v>
      </c>
      <c r="K36" s="74">
        <f t="shared" si="2"/>
        <v>0</v>
      </c>
      <c r="L36" s="74">
        <f t="shared" si="2"/>
        <v>0</v>
      </c>
      <c r="M36" s="74">
        <f t="shared" si="2"/>
        <v>0</v>
      </c>
      <c r="N36" s="74">
        <f t="shared" si="2"/>
        <v>0</v>
      </c>
      <c r="O36" s="74">
        <f t="shared" si="2"/>
        <v>0</v>
      </c>
      <c r="P36" s="74">
        <f t="shared" si="2"/>
        <v>0</v>
      </c>
      <c r="Q36" s="74">
        <f t="shared" si="2"/>
        <v>0</v>
      </c>
      <c r="R36" s="74">
        <f t="shared" si="2"/>
        <v>0</v>
      </c>
      <c r="S36" s="74">
        <f t="shared" si="2"/>
        <v>0</v>
      </c>
      <c r="T36" s="74">
        <f t="shared" si="2"/>
        <v>0</v>
      </c>
    </row>
    <row r="37" spans="1:20" x14ac:dyDescent="0.45">
      <c r="A37" s="102"/>
      <c r="B37" s="100"/>
      <c r="C37" s="15">
        <v>2</v>
      </c>
      <c r="D37" s="34" t="s">
        <v>121</v>
      </c>
      <c r="E37" s="74">
        <f t="shared" ref="E37:T37" si="3">E31+E53+E59+E65</f>
        <v>0</v>
      </c>
      <c r="F37" s="74">
        <f t="shared" si="3"/>
        <v>0</v>
      </c>
      <c r="G37" s="74">
        <f t="shared" si="3"/>
        <v>0</v>
      </c>
      <c r="H37" s="74">
        <f t="shared" si="3"/>
        <v>0</v>
      </c>
      <c r="I37" s="74">
        <f t="shared" si="3"/>
        <v>0</v>
      </c>
      <c r="J37" s="74">
        <f t="shared" si="3"/>
        <v>0</v>
      </c>
      <c r="K37" s="74">
        <f t="shared" si="3"/>
        <v>0</v>
      </c>
      <c r="L37" s="74">
        <f t="shared" si="3"/>
        <v>0</v>
      </c>
      <c r="M37" s="74">
        <f t="shared" si="3"/>
        <v>0</v>
      </c>
      <c r="N37" s="74">
        <f t="shared" si="3"/>
        <v>0</v>
      </c>
      <c r="O37" s="74">
        <f t="shared" si="3"/>
        <v>0</v>
      </c>
      <c r="P37" s="74">
        <f t="shared" si="3"/>
        <v>0</v>
      </c>
      <c r="Q37" s="74">
        <f t="shared" si="3"/>
        <v>0</v>
      </c>
      <c r="R37" s="74">
        <f t="shared" si="3"/>
        <v>0</v>
      </c>
      <c r="S37" s="74">
        <f t="shared" si="3"/>
        <v>0</v>
      </c>
      <c r="T37" s="74">
        <f t="shared" si="3"/>
        <v>0</v>
      </c>
    </row>
    <row r="38" spans="1:20" x14ac:dyDescent="0.45">
      <c r="A38" s="102"/>
      <c r="B38" s="100"/>
      <c r="C38" s="15">
        <v>3</v>
      </c>
      <c r="D38" s="34" t="s">
        <v>122</v>
      </c>
      <c r="E38" s="74">
        <f t="shared" ref="E38:T38" si="4">E32+E54+E60+E66</f>
        <v>0</v>
      </c>
      <c r="F38" s="74">
        <f t="shared" si="4"/>
        <v>0</v>
      </c>
      <c r="G38" s="74">
        <f t="shared" si="4"/>
        <v>0</v>
      </c>
      <c r="H38" s="74">
        <f t="shared" si="4"/>
        <v>0</v>
      </c>
      <c r="I38" s="74">
        <f t="shared" si="4"/>
        <v>0</v>
      </c>
      <c r="J38" s="74">
        <f t="shared" si="4"/>
        <v>0</v>
      </c>
      <c r="K38" s="74">
        <f t="shared" si="4"/>
        <v>0</v>
      </c>
      <c r="L38" s="74">
        <f t="shared" si="4"/>
        <v>0</v>
      </c>
      <c r="M38" s="74">
        <f t="shared" si="4"/>
        <v>0</v>
      </c>
      <c r="N38" s="74">
        <f t="shared" si="4"/>
        <v>0</v>
      </c>
      <c r="O38" s="74">
        <f t="shared" si="4"/>
        <v>0</v>
      </c>
      <c r="P38" s="74">
        <f t="shared" si="4"/>
        <v>0</v>
      </c>
      <c r="Q38" s="74">
        <f t="shared" si="4"/>
        <v>0</v>
      </c>
      <c r="R38" s="74">
        <f t="shared" si="4"/>
        <v>0</v>
      </c>
      <c r="S38" s="74">
        <f t="shared" si="4"/>
        <v>0</v>
      </c>
      <c r="T38" s="74">
        <f t="shared" si="4"/>
        <v>0</v>
      </c>
    </row>
    <row r="39" spans="1:20" x14ac:dyDescent="0.45">
      <c r="A39" s="102"/>
      <c r="B39" s="100"/>
      <c r="C39" s="15">
        <v>4</v>
      </c>
      <c r="D39" s="34" t="s">
        <v>123</v>
      </c>
      <c r="E39" s="74">
        <f t="shared" ref="E39:T39" si="5">E33+E55+E61+E67</f>
        <v>0</v>
      </c>
      <c r="F39" s="74">
        <f t="shared" si="5"/>
        <v>0</v>
      </c>
      <c r="G39" s="74">
        <f t="shared" si="5"/>
        <v>0</v>
      </c>
      <c r="H39" s="74">
        <f t="shared" si="5"/>
        <v>0</v>
      </c>
      <c r="I39" s="74">
        <f t="shared" si="5"/>
        <v>0</v>
      </c>
      <c r="J39" s="74">
        <f t="shared" si="5"/>
        <v>0</v>
      </c>
      <c r="K39" s="74">
        <f t="shared" si="5"/>
        <v>0</v>
      </c>
      <c r="L39" s="74">
        <f t="shared" si="5"/>
        <v>0</v>
      </c>
      <c r="M39" s="74">
        <f t="shared" si="5"/>
        <v>0</v>
      </c>
      <c r="N39" s="74">
        <f t="shared" si="5"/>
        <v>0</v>
      </c>
      <c r="O39" s="74">
        <f t="shared" si="5"/>
        <v>0</v>
      </c>
      <c r="P39" s="74">
        <f t="shared" si="5"/>
        <v>0</v>
      </c>
      <c r="Q39" s="74">
        <f t="shared" si="5"/>
        <v>0</v>
      </c>
      <c r="R39" s="74">
        <f t="shared" si="5"/>
        <v>0</v>
      </c>
      <c r="S39" s="74">
        <f t="shared" si="5"/>
        <v>0</v>
      </c>
      <c r="T39" s="74">
        <f t="shared" si="5"/>
        <v>0</v>
      </c>
    </row>
    <row r="40" spans="1:20" x14ac:dyDescent="0.45">
      <c r="A40" s="102"/>
      <c r="B40" s="100"/>
      <c r="C40" s="15">
        <v>5</v>
      </c>
      <c r="D40" s="34" t="s">
        <v>124</v>
      </c>
      <c r="E40" s="74">
        <f t="shared" ref="E40:T40" si="6">E34+E56+E62+E68</f>
        <v>0</v>
      </c>
      <c r="F40" s="74">
        <f t="shared" si="6"/>
        <v>0</v>
      </c>
      <c r="G40" s="74">
        <f t="shared" si="6"/>
        <v>0</v>
      </c>
      <c r="H40" s="74">
        <f t="shared" si="6"/>
        <v>0</v>
      </c>
      <c r="I40" s="74">
        <f t="shared" si="6"/>
        <v>0</v>
      </c>
      <c r="J40" s="74">
        <f t="shared" si="6"/>
        <v>0</v>
      </c>
      <c r="K40" s="74">
        <f t="shared" si="6"/>
        <v>0</v>
      </c>
      <c r="L40" s="74">
        <f t="shared" si="6"/>
        <v>0</v>
      </c>
      <c r="M40" s="74">
        <f t="shared" si="6"/>
        <v>0</v>
      </c>
      <c r="N40" s="74">
        <f t="shared" si="6"/>
        <v>0</v>
      </c>
      <c r="O40" s="74">
        <f t="shared" si="6"/>
        <v>0</v>
      </c>
      <c r="P40" s="74">
        <f t="shared" si="6"/>
        <v>0</v>
      </c>
      <c r="Q40" s="74">
        <f t="shared" si="6"/>
        <v>0</v>
      </c>
      <c r="R40" s="74">
        <f t="shared" si="6"/>
        <v>0</v>
      </c>
      <c r="S40" s="74">
        <f t="shared" si="6"/>
        <v>0</v>
      </c>
      <c r="T40" s="74">
        <f t="shared" si="6"/>
        <v>0</v>
      </c>
    </row>
    <row r="41" spans="1:20" ht="18" customHeight="1" x14ac:dyDescent="0.45">
      <c r="A41" s="102"/>
      <c r="B41" s="100" t="s">
        <v>21</v>
      </c>
      <c r="C41" s="99" t="s">
        <v>125</v>
      </c>
      <c r="D41" s="99"/>
      <c r="E41" s="59"/>
      <c r="F41" s="57"/>
      <c r="G41" s="59"/>
      <c r="H41" s="57"/>
      <c r="I41" s="60"/>
      <c r="J41" s="58"/>
      <c r="K41" s="60"/>
      <c r="L41" s="58"/>
      <c r="M41" s="60"/>
      <c r="N41" s="58"/>
      <c r="O41" s="60"/>
      <c r="P41" s="58"/>
      <c r="Q41" s="60"/>
      <c r="R41" s="58"/>
      <c r="S41" s="60"/>
      <c r="T41" s="58"/>
    </row>
    <row r="42" spans="1:20" x14ac:dyDescent="0.45">
      <c r="A42" s="102"/>
      <c r="B42" s="100"/>
      <c r="C42" s="15">
        <v>1</v>
      </c>
      <c r="D42" s="34" t="s">
        <v>126</v>
      </c>
      <c r="E42" s="59"/>
      <c r="F42" s="57"/>
      <c r="G42" s="59"/>
      <c r="H42" s="57"/>
      <c r="I42" s="60"/>
      <c r="J42" s="58"/>
      <c r="K42" s="60"/>
      <c r="L42" s="58"/>
      <c r="M42" s="60"/>
      <c r="N42" s="58"/>
      <c r="O42" s="60"/>
      <c r="P42" s="58"/>
      <c r="Q42" s="60"/>
      <c r="R42" s="58"/>
      <c r="S42" s="60"/>
      <c r="T42" s="58"/>
    </row>
    <row r="43" spans="1:20" x14ac:dyDescent="0.45">
      <c r="A43" s="102"/>
      <c r="B43" s="100"/>
      <c r="C43" s="15">
        <v>2</v>
      </c>
      <c r="D43" s="34" t="s">
        <v>127</v>
      </c>
      <c r="E43" s="59"/>
      <c r="F43" s="57"/>
      <c r="G43" s="59"/>
      <c r="H43" s="57"/>
      <c r="I43" s="60"/>
      <c r="J43" s="58"/>
      <c r="K43" s="60"/>
      <c r="L43" s="58"/>
      <c r="M43" s="60"/>
      <c r="N43" s="58"/>
      <c r="O43" s="60"/>
      <c r="P43" s="58"/>
      <c r="Q43" s="60"/>
      <c r="R43" s="58"/>
      <c r="S43" s="60"/>
      <c r="T43" s="58"/>
    </row>
    <row r="44" spans="1:20" x14ac:dyDescent="0.45">
      <c r="A44" s="102"/>
      <c r="B44" s="100"/>
      <c r="C44" s="15">
        <v>3</v>
      </c>
      <c r="D44" s="34" t="s">
        <v>128</v>
      </c>
      <c r="E44" s="59"/>
      <c r="F44" s="57"/>
      <c r="G44" s="59"/>
      <c r="H44" s="57"/>
      <c r="I44" s="60"/>
      <c r="J44" s="58"/>
      <c r="K44" s="60"/>
      <c r="L44" s="58"/>
      <c r="M44" s="60"/>
      <c r="N44" s="58"/>
      <c r="O44" s="60"/>
      <c r="P44" s="58"/>
      <c r="Q44" s="60"/>
      <c r="R44" s="58"/>
      <c r="S44" s="60"/>
      <c r="T44" s="58"/>
    </row>
    <row r="45" spans="1:20" x14ac:dyDescent="0.45">
      <c r="A45" s="102"/>
      <c r="B45" s="100"/>
      <c r="C45" s="15">
        <v>4</v>
      </c>
      <c r="D45" s="34" t="s">
        <v>290</v>
      </c>
      <c r="E45" s="59"/>
      <c r="F45" s="57"/>
      <c r="G45" s="59"/>
      <c r="H45" s="57"/>
      <c r="I45" s="60"/>
      <c r="J45" s="58"/>
      <c r="K45" s="60"/>
      <c r="L45" s="58"/>
      <c r="M45" s="60"/>
      <c r="N45" s="58"/>
      <c r="O45" s="60"/>
      <c r="P45" s="58"/>
      <c r="Q45" s="60"/>
      <c r="R45" s="58"/>
      <c r="S45" s="60"/>
      <c r="T45" s="58"/>
    </row>
    <row r="46" spans="1:20" x14ac:dyDescent="0.45">
      <c r="A46" s="102"/>
      <c r="B46" s="100"/>
      <c r="C46" s="15">
        <v>5</v>
      </c>
      <c r="D46" s="34" t="s">
        <v>291</v>
      </c>
      <c r="E46" s="59"/>
      <c r="F46" s="57"/>
      <c r="G46" s="59"/>
      <c r="H46" s="57"/>
      <c r="I46" s="60"/>
      <c r="J46" s="58"/>
      <c r="K46" s="60"/>
      <c r="L46" s="58"/>
      <c r="M46" s="60"/>
      <c r="N46" s="58"/>
      <c r="O46" s="60"/>
      <c r="P46" s="58"/>
      <c r="Q46" s="60"/>
      <c r="R46" s="58"/>
      <c r="S46" s="60"/>
      <c r="T46" s="58"/>
    </row>
    <row r="47" spans="1:20" ht="18" customHeight="1" x14ac:dyDescent="0.45">
      <c r="A47" s="102"/>
      <c r="B47" s="100" t="s">
        <v>22</v>
      </c>
      <c r="C47" s="99" t="s">
        <v>129</v>
      </c>
      <c r="D47" s="99"/>
      <c r="E47" s="59"/>
      <c r="F47" s="57"/>
      <c r="G47" s="59"/>
      <c r="H47" s="57"/>
      <c r="I47" s="60"/>
      <c r="J47" s="58"/>
      <c r="K47" s="60"/>
      <c r="L47" s="58"/>
      <c r="M47" s="60"/>
      <c r="N47" s="58"/>
      <c r="O47" s="60"/>
      <c r="P47" s="58"/>
      <c r="Q47" s="60"/>
      <c r="R47" s="58"/>
      <c r="S47" s="60"/>
      <c r="T47" s="58"/>
    </row>
    <row r="48" spans="1:20" x14ac:dyDescent="0.45">
      <c r="A48" s="102"/>
      <c r="B48" s="100"/>
      <c r="C48" s="15">
        <v>1</v>
      </c>
      <c r="D48" s="34" t="s">
        <v>130</v>
      </c>
      <c r="E48" s="59"/>
      <c r="F48" s="57"/>
      <c r="G48" s="59"/>
      <c r="H48" s="57"/>
      <c r="I48" s="60"/>
      <c r="J48" s="58"/>
      <c r="K48" s="60"/>
      <c r="L48" s="58"/>
      <c r="M48" s="60"/>
      <c r="N48" s="58"/>
      <c r="O48" s="60"/>
      <c r="P48" s="58"/>
      <c r="Q48" s="60"/>
      <c r="R48" s="58"/>
      <c r="S48" s="60"/>
      <c r="T48" s="58"/>
    </row>
    <row r="49" spans="1:20" x14ac:dyDescent="0.45">
      <c r="A49" s="102"/>
      <c r="B49" s="100"/>
      <c r="C49" s="15">
        <v>2</v>
      </c>
      <c r="D49" s="34" t="s">
        <v>131</v>
      </c>
      <c r="E49" s="59"/>
      <c r="F49" s="57"/>
      <c r="G49" s="59"/>
      <c r="H49" s="57"/>
      <c r="I49" s="60"/>
      <c r="J49" s="58"/>
      <c r="K49" s="60"/>
      <c r="L49" s="58"/>
      <c r="M49" s="60"/>
      <c r="N49" s="58"/>
      <c r="O49" s="60"/>
      <c r="P49" s="58"/>
      <c r="Q49" s="60"/>
      <c r="R49" s="58"/>
      <c r="S49" s="60"/>
      <c r="T49" s="58"/>
    </row>
    <row r="50" spans="1:20" x14ac:dyDescent="0.45">
      <c r="A50" s="102"/>
      <c r="B50" s="100"/>
      <c r="C50" s="15">
        <v>3</v>
      </c>
      <c r="D50" s="34" t="s">
        <v>132</v>
      </c>
      <c r="E50" s="59"/>
      <c r="F50" s="57"/>
      <c r="G50" s="59"/>
      <c r="H50" s="57"/>
      <c r="I50" s="60"/>
      <c r="J50" s="58"/>
      <c r="K50" s="60"/>
      <c r="L50" s="58"/>
      <c r="M50" s="60"/>
      <c r="N50" s="58"/>
      <c r="O50" s="60"/>
      <c r="P50" s="58"/>
      <c r="Q50" s="60"/>
      <c r="R50" s="58"/>
      <c r="S50" s="60"/>
      <c r="T50" s="58"/>
    </row>
    <row r="51" spans="1:20" ht="19.5" x14ac:dyDescent="0.2">
      <c r="A51" s="102"/>
      <c r="B51" s="100" t="s">
        <v>261</v>
      </c>
      <c r="C51" s="99" t="s">
        <v>258</v>
      </c>
      <c r="D51" s="99"/>
      <c r="E51" s="69">
        <f>E52+E53</f>
        <v>0</v>
      </c>
      <c r="F51" s="69">
        <f t="shared" ref="F51:T51" si="7">F52+F53</f>
        <v>0</v>
      </c>
      <c r="G51" s="69">
        <f t="shared" si="7"/>
        <v>0</v>
      </c>
      <c r="H51" s="69">
        <f t="shared" si="7"/>
        <v>0</v>
      </c>
      <c r="I51" s="69">
        <f t="shared" si="7"/>
        <v>0</v>
      </c>
      <c r="J51" s="69">
        <f t="shared" si="7"/>
        <v>0</v>
      </c>
      <c r="K51" s="69">
        <f t="shared" si="7"/>
        <v>0</v>
      </c>
      <c r="L51" s="69">
        <f t="shared" si="7"/>
        <v>0</v>
      </c>
      <c r="M51" s="69">
        <f t="shared" si="7"/>
        <v>0</v>
      </c>
      <c r="N51" s="69">
        <f t="shared" si="7"/>
        <v>0</v>
      </c>
      <c r="O51" s="69">
        <f t="shared" si="7"/>
        <v>0</v>
      </c>
      <c r="P51" s="69">
        <f t="shared" si="7"/>
        <v>0</v>
      </c>
      <c r="Q51" s="69">
        <f t="shared" si="7"/>
        <v>0</v>
      </c>
      <c r="R51" s="69">
        <f t="shared" si="7"/>
        <v>0</v>
      </c>
      <c r="S51" s="69">
        <f t="shared" si="7"/>
        <v>0</v>
      </c>
      <c r="T51" s="69">
        <f t="shared" si="7"/>
        <v>0</v>
      </c>
    </row>
    <row r="52" spans="1:20" x14ac:dyDescent="0.2">
      <c r="A52" s="102"/>
      <c r="B52" s="100"/>
      <c r="C52" s="15">
        <v>1</v>
      </c>
      <c r="D52" s="34" t="s">
        <v>256</v>
      </c>
      <c r="E52" s="67"/>
      <c r="F52" s="67"/>
      <c r="G52" s="67"/>
      <c r="H52" s="67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</row>
    <row r="53" spans="1:20" x14ac:dyDescent="0.2">
      <c r="A53" s="102"/>
      <c r="B53" s="100"/>
      <c r="C53" s="15">
        <v>2</v>
      </c>
      <c r="D53" s="34" t="s">
        <v>255</v>
      </c>
      <c r="E53" s="67"/>
      <c r="F53" s="67"/>
      <c r="G53" s="67"/>
      <c r="H53" s="67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</row>
    <row r="54" spans="1:20" x14ac:dyDescent="0.2">
      <c r="A54" s="102"/>
      <c r="B54" s="100"/>
      <c r="C54" s="15">
        <v>3</v>
      </c>
      <c r="D54" s="34" t="s">
        <v>257</v>
      </c>
      <c r="E54" s="67"/>
      <c r="F54" s="67"/>
      <c r="G54" s="67"/>
      <c r="H54" s="67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</row>
    <row r="55" spans="1:20" x14ac:dyDescent="0.2">
      <c r="A55" s="102"/>
      <c r="B55" s="100"/>
      <c r="C55" s="15">
        <v>4</v>
      </c>
      <c r="D55" s="34" t="s">
        <v>259</v>
      </c>
      <c r="E55" s="67"/>
      <c r="F55" s="67"/>
      <c r="G55" s="67"/>
      <c r="H55" s="67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</row>
    <row r="56" spans="1:20" x14ac:dyDescent="0.2">
      <c r="A56" s="102"/>
      <c r="B56" s="100"/>
      <c r="C56" s="15">
        <v>5</v>
      </c>
      <c r="D56" s="34" t="s">
        <v>260</v>
      </c>
      <c r="E56" s="67"/>
      <c r="F56" s="67"/>
      <c r="G56" s="67"/>
      <c r="H56" s="67"/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</row>
    <row r="57" spans="1:20" ht="19.5" x14ac:dyDescent="0.2">
      <c r="A57" s="102"/>
      <c r="B57" s="100" t="s">
        <v>262</v>
      </c>
      <c r="C57" s="99" t="s">
        <v>294</v>
      </c>
      <c r="D57" s="99"/>
      <c r="E57" s="69">
        <f>E58+E59</f>
        <v>0</v>
      </c>
      <c r="F57" s="69">
        <f t="shared" ref="F57:T57" si="8">F58+F59</f>
        <v>0</v>
      </c>
      <c r="G57" s="69">
        <f t="shared" si="8"/>
        <v>0</v>
      </c>
      <c r="H57" s="69">
        <f t="shared" si="8"/>
        <v>0</v>
      </c>
      <c r="I57" s="69">
        <f t="shared" si="8"/>
        <v>0</v>
      </c>
      <c r="J57" s="69">
        <f t="shared" si="8"/>
        <v>0</v>
      </c>
      <c r="K57" s="69">
        <f t="shared" si="8"/>
        <v>0</v>
      </c>
      <c r="L57" s="69">
        <f t="shared" si="8"/>
        <v>0</v>
      </c>
      <c r="M57" s="69">
        <f t="shared" si="8"/>
        <v>0</v>
      </c>
      <c r="N57" s="69">
        <f t="shared" si="8"/>
        <v>0</v>
      </c>
      <c r="O57" s="69">
        <f t="shared" si="8"/>
        <v>0</v>
      </c>
      <c r="P57" s="69">
        <f t="shared" si="8"/>
        <v>0</v>
      </c>
      <c r="Q57" s="69">
        <f t="shared" si="8"/>
        <v>0</v>
      </c>
      <c r="R57" s="69">
        <f t="shared" si="8"/>
        <v>0</v>
      </c>
      <c r="S57" s="69">
        <f t="shared" si="8"/>
        <v>0</v>
      </c>
      <c r="T57" s="69">
        <f t="shared" si="8"/>
        <v>0</v>
      </c>
    </row>
    <row r="58" spans="1:20" x14ac:dyDescent="0.2">
      <c r="A58" s="102"/>
      <c r="B58" s="100"/>
      <c r="C58" s="15">
        <v>1</v>
      </c>
      <c r="D58" s="34" t="s">
        <v>295</v>
      </c>
      <c r="E58" s="67"/>
      <c r="F58" s="67"/>
      <c r="G58" s="67"/>
      <c r="H58" s="67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</row>
    <row r="59" spans="1:20" x14ac:dyDescent="0.2">
      <c r="A59" s="102"/>
      <c r="B59" s="100"/>
      <c r="C59" s="15">
        <v>2</v>
      </c>
      <c r="D59" s="34" t="s">
        <v>296</v>
      </c>
      <c r="E59" s="67"/>
      <c r="F59" s="67"/>
      <c r="G59" s="67"/>
      <c r="H59" s="67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</row>
    <row r="60" spans="1:20" x14ac:dyDescent="0.2">
      <c r="A60" s="102"/>
      <c r="B60" s="100"/>
      <c r="C60" s="15">
        <v>3</v>
      </c>
      <c r="D60" s="34" t="s">
        <v>297</v>
      </c>
      <c r="E60" s="67"/>
      <c r="F60" s="67"/>
      <c r="G60" s="67"/>
      <c r="H60" s="67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</row>
    <row r="61" spans="1:20" x14ac:dyDescent="0.2">
      <c r="A61" s="102"/>
      <c r="B61" s="100" t="s">
        <v>263</v>
      </c>
      <c r="C61" s="15">
        <v>4</v>
      </c>
      <c r="D61" s="34" t="s">
        <v>298</v>
      </c>
      <c r="E61" s="67"/>
      <c r="F61" s="67"/>
      <c r="G61" s="67"/>
      <c r="H61" s="67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</row>
    <row r="62" spans="1:20" x14ac:dyDescent="0.2">
      <c r="A62" s="102"/>
      <c r="B62" s="100"/>
      <c r="C62" s="15">
        <v>5</v>
      </c>
      <c r="D62" s="34" t="s">
        <v>299</v>
      </c>
      <c r="E62" s="67"/>
      <c r="F62" s="67"/>
      <c r="G62" s="67"/>
      <c r="H62" s="67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</row>
    <row r="63" spans="1:20" ht="19.5" x14ac:dyDescent="0.2">
      <c r="A63" s="102"/>
      <c r="B63" s="100"/>
      <c r="C63" s="99" t="s">
        <v>300</v>
      </c>
      <c r="D63" s="99"/>
      <c r="E63" s="69">
        <f>E64+E65</f>
        <v>0</v>
      </c>
      <c r="F63" s="69">
        <f t="shared" ref="F63:T63" si="9">F64+F65</f>
        <v>0</v>
      </c>
      <c r="G63" s="69">
        <f t="shared" si="9"/>
        <v>0</v>
      </c>
      <c r="H63" s="69">
        <f t="shared" si="9"/>
        <v>0</v>
      </c>
      <c r="I63" s="69">
        <f t="shared" si="9"/>
        <v>0</v>
      </c>
      <c r="J63" s="69">
        <f t="shared" si="9"/>
        <v>0</v>
      </c>
      <c r="K63" s="69">
        <f t="shared" si="9"/>
        <v>0</v>
      </c>
      <c r="L63" s="69">
        <f t="shared" si="9"/>
        <v>0</v>
      </c>
      <c r="M63" s="69">
        <f t="shared" si="9"/>
        <v>0</v>
      </c>
      <c r="N63" s="69">
        <f t="shared" si="9"/>
        <v>0</v>
      </c>
      <c r="O63" s="69">
        <f t="shared" si="9"/>
        <v>0</v>
      </c>
      <c r="P63" s="69">
        <f t="shared" si="9"/>
        <v>0</v>
      </c>
      <c r="Q63" s="69">
        <f t="shared" si="9"/>
        <v>0</v>
      </c>
      <c r="R63" s="69">
        <f t="shared" si="9"/>
        <v>0</v>
      </c>
      <c r="S63" s="69">
        <f t="shared" si="9"/>
        <v>0</v>
      </c>
      <c r="T63" s="69">
        <f t="shared" si="9"/>
        <v>0</v>
      </c>
    </row>
    <row r="64" spans="1:20" x14ac:dyDescent="0.2">
      <c r="A64" s="102"/>
      <c r="B64" s="100"/>
      <c r="C64" s="15">
        <v>1</v>
      </c>
      <c r="D64" s="34" t="s">
        <v>301</v>
      </c>
      <c r="E64" s="67"/>
      <c r="F64" s="67"/>
      <c r="G64" s="67"/>
      <c r="H64" s="67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</row>
    <row r="65" spans="1:20" x14ac:dyDescent="0.2">
      <c r="A65" s="102"/>
      <c r="B65" s="100"/>
      <c r="C65" s="15">
        <v>2</v>
      </c>
      <c r="D65" s="34" t="s">
        <v>302</v>
      </c>
      <c r="E65" s="67"/>
      <c r="F65" s="67"/>
      <c r="G65" s="67"/>
      <c r="H65" s="67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</row>
    <row r="66" spans="1:20" x14ac:dyDescent="0.2">
      <c r="A66" s="102"/>
      <c r="B66" s="100"/>
      <c r="C66" s="15">
        <v>3</v>
      </c>
      <c r="D66" s="34" t="s">
        <v>303</v>
      </c>
      <c r="E66" s="67"/>
      <c r="F66" s="67"/>
      <c r="G66" s="67"/>
      <c r="H66" s="67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</row>
    <row r="67" spans="1:20" x14ac:dyDescent="0.2">
      <c r="A67" s="102"/>
      <c r="B67" s="100" t="s">
        <v>264</v>
      </c>
      <c r="C67" s="15">
        <v>4</v>
      </c>
      <c r="D67" s="34" t="s">
        <v>304</v>
      </c>
      <c r="E67" s="67"/>
      <c r="F67" s="67"/>
      <c r="G67" s="67"/>
      <c r="H67" s="67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</row>
    <row r="68" spans="1:20" x14ac:dyDescent="0.2">
      <c r="A68" s="102"/>
      <c r="B68" s="100"/>
      <c r="C68" s="15">
        <v>5</v>
      </c>
      <c r="D68" s="34" t="s">
        <v>305</v>
      </c>
      <c r="E68" s="67"/>
      <c r="F68" s="67"/>
      <c r="G68" s="67"/>
      <c r="H68" s="67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</row>
    <row r="69" spans="1:20" ht="19.5" x14ac:dyDescent="0.2">
      <c r="A69" s="102"/>
      <c r="B69" s="100"/>
      <c r="C69" s="99" t="s">
        <v>249</v>
      </c>
      <c r="D69" s="99"/>
      <c r="E69" s="69">
        <f>+E70+E71</f>
        <v>0</v>
      </c>
      <c r="F69" s="69">
        <f t="shared" ref="F69:T69" si="10">+F70+F71</f>
        <v>0</v>
      </c>
      <c r="G69" s="69">
        <f t="shared" si="10"/>
        <v>0</v>
      </c>
      <c r="H69" s="69">
        <f t="shared" si="10"/>
        <v>0</v>
      </c>
      <c r="I69" s="69">
        <f t="shared" si="10"/>
        <v>0</v>
      </c>
      <c r="J69" s="69">
        <f t="shared" si="10"/>
        <v>0</v>
      </c>
      <c r="K69" s="69">
        <f t="shared" si="10"/>
        <v>0</v>
      </c>
      <c r="L69" s="69">
        <f t="shared" si="10"/>
        <v>0</v>
      </c>
      <c r="M69" s="69">
        <f t="shared" si="10"/>
        <v>0</v>
      </c>
      <c r="N69" s="69">
        <f t="shared" si="10"/>
        <v>0</v>
      </c>
      <c r="O69" s="69">
        <f t="shared" si="10"/>
        <v>0</v>
      </c>
      <c r="P69" s="69">
        <f t="shared" si="10"/>
        <v>0</v>
      </c>
      <c r="Q69" s="69">
        <f t="shared" si="10"/>
        <v>0</v>
      </c>
      <c r="R69" s="69">
        <f t="shared" si="10"/>
        <v>0</v>
      </c>
      <c r="S69" s="69">
        <f t="shared" si="10"/>
        <v>0</v>
      </c>
      <c r="T69" s="69">
        <f t="shared" si="10"/>
        <v>0</v>
      </c>
    </row>
    <row r="70" spans="1:20" x14ac:dyDescent="0.2">
      <c r="A70" s="102"/>
      <c r="B70" s="100"/>
      <c r="C70" s="15">
        <v>1</v>
      </c>
      <c r="D70" s="34" t="s">
        <v>254</v>
      </c>
      <c r="E70" s="67"/>
      <c r="F70" s="67"/>
      <c r="G70" s="67"/>
      <c r="H70" s="67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</row>
    <row r="71" spans="1:20" x14ac:dyDescent="0.2">
      <c r="A71" s="102"/>
      <c r="B71" s="100" t="s">
        <v>265</v>
      </c>
      <c r="C71" s="15">
        <v>2</v>
      </c>
      <c r="D71" s="34" t="s">
        <v>250</v>
      </c>
      <c r="E71" s="67"/>
      <c r="F71" s="67"/>
      <c r="G71" s="67"/>
      <c r="H71" s="67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</row>
    <row r="72" spans="1:20" x14ac:dyDescent="0.2">
      <c r="A72" s="102"/>
      <c r="B72" s="100"/>
      <c r="C72" s="15">
        <v>3</v>
      </c>
      <c r="D72" s="34" t="s">
        <v>251</v>
      </c>
      <c r="E72" s="67"/>
      <c r="F72" s="67"/>
      <c r="G72" s="67"/>
      <c r="H72" s="67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</row>
    <row r="73" spans="1:20" x14ac:dyDescent="0.2">
      <c r="A73" s="102"/>
      <c r="B73" s="100"/>
      <c r="C73" s="15">
        <v>4</v>
      </c>
      <c r="D73" s="34" t="s">
        <v>252</v>
      </c>
      <c r="E73" s="67"/>
      <c r="F73" s="67"/>
      <c r="G73" s="67"/>
      <c r="H73" s="67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</row>
    <row r="74" spans="1:20" x14ac:dyDescent="0.2">
      <c r="A74" s="102"/>
      <c r="B74" s="100"/>
      <c r="C74" s="15">
        <v>5</v>
      </c>
      <c r="D74" s="34" t="s">
        <v>253</v>
      </c>
      <c r="E74" s="67"/>
      <c r="F74" s="67"/>
      <c r="G74" s="67"/>
      <c r="H74" s="67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</row>
    <row r="75" spans="1:20" ht="19.5" x14ac:dyDescent="0.2">
      <c r="A75" s="102"/>
      <c r="B75" s="100"/>
      <c r="C75" s="99" t="s">
        <v>306</v>
      </c>
      <c r="D75" s="99"/>
      <c r="E75" s="69">
        <f>E76+E77</f>
        <v>0</v>
      </c>
      <c r="F75" s="69">
        <f t="shared" ref="F75:T75" si="11">F76+F77</f>
        <v>0</v>
      </c>
      <c r="G75" s="69">
        <f t="shared" si="11"/>
        <v>0</v>
      </c>
      <c r="H75" s="69">
        <f t="shared" si="11"/>
        <v>0</v>
      </c>
      <c r="I75" s="69">
        <f t="shared" si="11"/>
        <v>0</v>
      </c>
      <c r="J75" s="69">
        <f t="shared" si="11"/>
        <v>0</v>
      </c>
      <c r="K75" s="69">
        <f t="shared" si="11"/>
        <v>0</v>
      </c>
      <c r="L75" s="69">
        <f t="shared" si="11"/>
        <v>0</v>
      </c>
      <c r="M75" s="69">
        <f t="shared" si="11"/>
        <v>0</v>
      </c>
      <c r="N75" s="69">
        <f t="shared" si="11"/>
        <v>0</v>
      </c>
      <c r="O75" s="69">
        <f t="shared" si="11"/>
        <v>0</v>
      </c>
      <c r="P75" s="69">
        <f t="shared" si="11"/>
        <v>0</v>
      </c>
      <c r="Q75" s="69">
        <f t="shared" si="11"/>
        <v>0</v>
      </c>
      <c r="R75" s="69">
        <f t="shared" si="11"/>
        <v>0</v>
      </c>
      <c r="S75" s="69">
        <f t="shared" si="11"/>
        <v>0</v>
      </c>
      <c r="T75" s="69">
        <f t="shared" si="11"/>
        <v>0</v>
      </c>
    </row>
    <row r="76" spans="1:20" x14ac:dyDescent="0.2">
      <c r="A76" s="102"/>
      <c r="B76" s="100"/>
      <c r="C76" s="15">
        <v>1</v>
      </c>
      <c r="D76" s="34" t="s">
        <v>307</v>
      </c>
      <c r="E76" s="67"/>
      <c r="F76" s="67"/>
      <c r="G76" s="67"/>
      <c r="H76" s="67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</row>
    <row r="77" spans="1:20" x14ac:dyDescent="0.2">
      <c r="A77" s="102"/>
      <c r="B77" s="100" t="s">
        <v>266</v>
      </c>
      <c r="C77" s="15">
        <v>2</v>
      </c>
      <c r="D77" s="34" t="s">
        <v>308</v>
      </c>
      <c r="E77" s="67"/>
      <c r="F77" s="67"/>
      <c r="G77" s="67"/>
      <c r="H77" s="67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</row>
    <row r="78" spans="1:20" x14ac:dyDescent="0.2">
      <c r="A78" s="102"/>
      <c r="B78" s="100"/>
      <c r="C78" s="15">
        <v>3</v>
      </c>
      <c r="D78" s="34" t="s">
        <v>309</v>
      </c>
      <c r="E78" s="67"/>
      <c r="F78" s="67"/>
      <c r="G78" s="67"/>
      <c r="H78" s="67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</row>
    <row r="79" spans="1:20" x14ac:dyDescent="0.2">
      <c r="A79" s="102"/>
      <c r="B79" s="100"/>
      <c r="C79" s="15">
        <v>4</v>
      </c>
      <c r="D79" s="34" t="s">
        <v>310</v>
      </c>
      <c r="E79" s="67"/>
      <c r="F79" s="67"/>
      <c r="G79" s="67"/>
      <c r="H79" s="67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</row>
    <row r="80" spans="1:20" x14ac:dyDescent="0.2">
      <c r="A80" s="102"/>
      <c r="B80" s="100"/>
      <c r="C80" s="15">
        <v>5</v>
      </c>
      <c r="D80" s="34" t="s">
        <v>311</v>
      </c>
      <c r="E80" s="67"/>
      <c r="F80" s="67"/>
      <c r="G80" s="67"/>
      <c r="H80" s="67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</row>
  </sheetData>
  <sheetProtection algorithmName="SHA-512" hashValue="WcyIL1YzVmZTfkyvlu7j6goYIW3ZOo50gMe9FYNdhmiTYbYDscVGu4kObTucJg8v85LfLO76NGrSIQe0KzcJJw==" saltValue="NT+MfN18mm3GrDoo0sMIeQ==" spinCount="100000" sheet="1" objects="1" scenarios="1"/>
  <mergeCells count="35">
    <mergeCell ref="A3:A80"/>
    <mergeCell ref="C51:D51"/>
    <mergeCell ref="C57:D57"/>
    <mergeCell ref="C63:D63"/>
    <mergeCell ref="C69:D69"/>
    <mergeCell ref="C75:D75"/>
    <mergeCell ref="B51:B56"/>
    <mergeCell ref="B57:B60"/>
    <mergeCell ref="B61:B66"/>
    <mergeCell ref="B67:B70"/>
    <mergeCell ref="B71:B76"/>
    <mergeCell ref="B77:B80"/>
    <mergeCell ref="C3:D3"/>
    <mergeCell ref="C9:D9"/>
    <mergeCell ref="B29:B34"/>
    <mergeCell ref="B47:B50"/>
    <mergeCell ref="Q1:T1"/>
    <mergeCell ref="A1:A2"/>
    <mergeCell ref="D1:D2"/>
    <mergeCell ref="E1:H1"/>
    <mergeCell ref="I1:L1"/>
    <mergeCell ref="M1:P1"/>
    <mergeCell ref="B1:C2"/>
    <mergeCell ref="C15:D15"/>
    <mergeCell ref="C23:D23"/>
    <mergeCell ref="B3:B8"/>
    <mergeCell ref="B9:B14"/>
    <mergeCell ref="B23:B28"/>
    <mergeCell ref="B15:B22"/>
    <mergeCell ref="C47:D47"/>
    <mergeCell ref="C29:D29"/>
    <mergeCell ref="C35:D35"/>
    <mergeCell ref="B35:B40"/>
    <mergeCell ref="C41:D41"/>
    <mergeCell ref="B41:B46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rightToLeft="1" topLeftCell="A22" workbookViewId="0">
      <selection activeCell="E40" sqref="E40"/>
    </sheetView>
  </sheetViews>
  <sheetFormatPr defaultColWidth="9" defaultRowHeight="14.25" x14ac:dyDescent="0.2"/>
  <cols>
    <col min="1" max="1" width="9" style="4"/>
    <col min="2" max="3" width="7.375" style="4" customWidth="1"/>
    <col min="4" max="4" width="74.125" style="4" customWidth="1"/>
    <col min="5" max="5" width="7.25" style="4" customWidth="1"/>
    <col min="6" max="6" width="6.125" style="4" customWidth="1"/>
    <col min="7" max="7" width="6.75" style="4" customWidth="1"/>
    <col min="8" max="8" width="7.25" style="4" customWidth="1"/>
    <col min="9" max="16384" width="9" style="4"/>
  </cols>
  <sheetData>
    <row r="1" spans="1:8" ht="21" x14ac:dyDescent="0.2">
      <c r="A1" s="101" t="s">
        <v>0</v>
      </c>
      <c r="B1" s="79" t="s">
        <v>1</v>
      </c>
      <c r="C1" s="80"/>
      <c r="D1" s="101" t="s">
        <v>3</v>
      </c>
      <c r="E1" s="108" t="s">
        <v>133</v>
      </c>
      <c r="F1" s="108"/>
      <c r="G1" s="108"/>
      <c r="H1" s="108"/>
    </row>
    <row r="2" spans="1:8" ht="19.5" x14ac:dyDescent="0.2">
      <c r="A2" s="101"/>
      <c r="B2" s="81"/>
      <c r="C2" s="82"/>
      <c r="D2" s="101"/>
      <c r="E2" s="12">
        <v>1400</v>
      </c>
      <c r="F2" s="12">
        <v>1401</v>
      </c>
      <c r="G2" s="12">
        <v>1402</v>
      </c>
      <c r="H2" s="12">
        <v>1403</v>
      </c>
    </row>
    <row r="3" spans="1:8" ht="19.5" x14ac:dyDescent="0.2">
      <c r="A3" s="102" t="s">
        <v>23</v>
      </c>
      <c r="B3" s="96" t="s">
        <v>24</v>
      </c>
      <c r="C3" s="103" t="s">
        <v>25</v>
      </c>
      <c r="D3" s="104"/>
      <c r="E3" s="69">
        <f>SUM(E4:E5)</f>
        <v>0</v>
      </c>
      <c r="F3" s="69">
        <f t="shared" ref="F3:H3" si="0">SUM(F4:F5)</f>
        <v>0</v>
      </c>
      <c r="G3" s="69">
        <f t="shared" si="0"/>
        <v>0</v>
      </c>
      <c r="H3" s="69">
        <f t="shared" si="0"/>
        <v>0</v>
      </c>
    </row>
    <row r="4" spans="1:8" ht="18" x14ac:dyDescent="0.2">
      <c r="A4" s="102"/>
      <c r="B4" s="97"/>
      <c r="C4" s="15">
        <v>1</v>
      </c>
      <c r="D4" s="36" t="s">
        <v>135</v>
      </c>
      <c r="E4" s="67"/>
      <c r="F4" s="67"/>
      <c r="G4" s="67"/>
      <c r="H4" s="75"/>
    </row>
    <row r="5" spans="1:8" ht="18" x14ac:dyDescent="0.2">
      <c r="A5" s="102"/>
      <c r="B5" s="98"/>
      <c r="C5" s="15">
        <v>2</v>
      </c>
      <c r="D5" s="36" t="s">
        <v>136</v>
      </c>
      <c r="E5" s="67"/>
      <c r="F5" s="67"/>
      <c r="G5" s="67"/>
      <c r="H5" s="75"/>
    </row>
    <row r="6" spans="1:8" ht="19.5" x14ac:dyDescent="0.2">
      <c r="A6" s="102"/>
      <c r="B6" s="96" t="s">
        <v>26</v>
      </c>
      <c r="C6" s="103" t="s">
        <v>145</v>
      </c>
      <c r="D6" s="104"/>
      <c r="E6" s="69">
        <f>SUM(E7:E8)</f>
        <v>0</v>
      </c>
      <c r="F6" s="69">
        <f t="shared" ref="F6:H6" si="1">SUM(F7:F8)</f>
        <v>0</v>
      </c>
      <c r="G6" s="69">
        <f t="shared" si="1"/>
        <v>0</v>
      </c>
      <c r="H6" s="69">
        <f t="shared" si="1"/>
        <v>0</v>
      </c>
    </row>
    <row r="7" spans="1:8" ht="18" x14ac:dyDescent="0.2">
      <c r="A7" s="102"/>
      <c r="B7" s="97"/>
      <c r="C7" s="15">
        <v>1</v>
      </c>
      <c r="D7" s="36" t="s">
        <v>137</v>
      </c>
      <c r="E7" s="67"/>
      <c r="F7" s="67"/>
      <c r="G7" s="67"/>
      <c r="H7" s="75"/>
    </row>
    <row r="8" spans="1:8" ht="18" x14ac:dyDescent="0.2">
      <c r="A8" s="102"/>
      <c r="B8" s="98"/>
      <c r="C8" s="15">
        <v>2</v>
      </c>
      <c r="D8" s="36" t="s">
        <v>138</v>
      </c>
      <c r="E8" s="67"/>
      <c r="F8" s="67"/>
      <c r="G8" s="67"/>
      <c r="H8" s="75"/>
    </row>
    <row r="9" spans="1:8" ht="19.5" x14ac:dyDescent="0.2">
      <c r="A9" s="102"/>
      <c r="B9" s="105" t="s">
        <v>27</v>
      </c>
      <c r="C9" s="103" t="s">
        <v>28</v>
      </c>
      <c r="D9" s="104"/>
      <c r="E9" s="69">
        <f>SUM(E10:E11)</f>
        <v>0</v>
      </c>
      <c r="F9" s="69">
        <f t="shared" ref="F9:H9" si="2">SUM(F10:F11)</f>
        <v>0</v>
      </c>
      <c r="G9" s="69">
        <f t="shared" si="2"/>
        <v>0</v>
      </c>
      <c r="H9" s="69">
        <f t="shared" si="2"/>
        <v>0</v>
      </c>
    </row>
    <row r="10" spans="1:8" ht="18" x14ac:dyDescent="0.2">
      <c r="A10" s="102"/>
      <c r="B10" s="106"/>
      <c r="C10" s="15">
        <v>1</v>
      </c>
      <c r="D10" s="36" t="s">
        <v>139</v>
      </c>
      <c r="E10" s="67"/>
      <c r="F10" s="67"/>
      <c r="G10" s="67"/>
      <c r="H10" s="75"/>
    </row>
    <row r="11" spans="1:8" ht="18" x14ac:dyDescent="0.2">
      <c r="A11" s="102"/>
      <c r="B11" s="107"/>
      <c r="C11" s="15">
        <v>2</v>
      </c>
      <c r="D11" s="36" t="s">
        <v>140</v>
      </c>
      <c r="E11" s="67"/>
      <c r="F11" s="67"/>
      <c r="G11" s="67"/>
      <c r="H11" s="75"/>
    </row>
    <row r="12" spans="1:8" ht="19.5" x14ac:dyDescent="0.2">
      <c r="A12" s="102"/>
      <c r="B12" s="105" t="s">
        <v>29</v>
      </c>
      <c r="C12" s="103" t="s">
        <v>30</v>
      </c>
      <c r="D12" s="104"/>
      <c r="E12" s="69">
        <f>SUM(E13:E14)</f>
        <v>0</v>
      </c>
      <c r="F12" s="69">
        <f t="shared" ref="F12:H12" si="3">SUM(F13:F14)</f>
        <v>0</v>
      </c>
      <c r="G12" s="69">
        <f t="shared" si="3"/>
        <v>0</v>
      </c>
      <c r="H12" s="69">
        <f t="shared" si="3"/>
        <v>0</v>
      </c>
    </row>
    <row r="13" spans="1:8" ht="18" x14ac:dyDescent="0.2">
      <c r="A13" s="102"/>
      <c r="B13" s="106"/>
      <c r="C13" s="15">
        <v>1</v>
      </c>
      <c r="D13" s="36" t="s">
        <v>141</v>
      </c>
      <c r="E13" s="67"/>
      <c r="F13" s="67"/>
      <c r="G13" s="67"/>
      <c r="H13" s="75"/>
    </row>
    <row r="14" spans="1:8" ht="18" x14ac:dyDescent="0.2">
      <c r="A14" s="102"/>
      <c r="B14" s="107"/>
      <c r="C14" s="15">
        <v>2</v>
      </c>
      <c r="D14" s="36" t="s">
        <v>142</v>
      </c>
      <c r="E14" s="67"/>
      <c r="F14" s="67"/>
      <c r="G14" s="67"/>
      <c r="H14" s="75"/>
    </row>
    <row r="15" spans="1:8" ht="19.5" x14ac:dyDescent="0.2">
      <c r="A15" s="102"/>
      <c r="B15" s="105" t="s">
        <v>31</v>
      </c>
      <c r="C15" s="103" t="s">
        <v>32</v>
      </c>
      <c r="D15" s="104"/>
      <c r="E15" s="69">
        <f>SUM(E16:E17)</f>
        <v>0</v>
      </c>
      <c r="F15" s="69">
        <f t="shared" ref="F15:H15" si="4">SUM(F16:F17)</f>
        <v>0</v>
      </c>
      <c r="G15" s="69">
        <f t="shared" si="4"/>
        <v>0</v>
      </c>
      <c r="H15" s="69">
        <f t="shared" si="4"/>
        <v>0</v>
      </c>
    </row>
    <row r="16" spans="1:8" ht="18" x14ac:dyDescent="0.2">
      <c r="A16" s="102"/>
      <c r="B16" s="106"/>
      <c r="C16" s="15">
        <v>1</v>
      </c>
      <c r="D16" s="36" t="s">
        <v>143</v>
      </c>
      <c r="E16" s="67"/>
      <c r="F16" s="67"/>
      <c r="G16" s="67"/>
      <c r="H16" s="75"/>
    </row>
    <row r="17" spans="1:8" ht="18" x14ac:dyDescent="0.2">
      <c r="A17" s="102"/>
      <c r="B17" s="107"/>
      <c r="C17" s="15">
        <v>2</v>
      </c>
      <c r="D17" s="36" t="s">
        <v>144</v>
      </c>
      <c r="E17" s="67"/>
      <c r="F17" s="67"/>
      <c r="G17" s="67"/>
      <c r="H17" s="75"/>
    </row>
    <row r="18" spans="1:8" ht="19.5" x14ac:dyDescent="0.2">
      <c r="A18" s="102"/>
      <c r="B18" s="105" t="s">
        <v>33</v>
      </c>
      <c r="C18" s="37" t="s">
        <v>34</v>
      </c>
      <c r="D18" s="38"/>
      <c r="E18" s="69">
        <f>SUM(E19:E20)</f>
        <v>0</v>
      </c>
      <c r="F18" s="69">
        <f t="shared" ref="F18:H18" si="5">SUM(F19:F20)</f>
        <v>0</v>
      </c>
      <c r="G18" s="69">
        <f t="shared" si="5"/>
        <v>0</v>
      </c>
      <c r="H18" s="69">
        <f t="shared" si="5"/>
        <v>0</v>
      </c>
    </row>
    <row r="19" spans="1:8" ht="18" x14ac:dyDescent="0.2">
      <c r="A19" s="102"/>
      <c r="B19" s="106"/>
      <c r="C19" s="15">
        <v>1</v>
      </c>
      <c r="D19" s="36" t="s">
        <v>147</v>
      </c>
      <c r="E19" s="67"/>
      <c r="F19" s="67"/>
      <c r="G19" s="67"/>
      <c r="H19" s="75"/>
    </row>
    <row r="20" spans="1:8" ht="18" x14ac:dyDescent="0.2">
      <c r="A20" s="102"/>
      <c r="B20" s="107"/>
      <c r="C20" s="15">
        <v>2</v>
      </c>
      <c r="D20" s="36" t="s">
        <v>146</v>
      </c>
      <c r="E20" s="67"/>
      <c r="F20" s="67"/>
      <c r="G20" s="67"/>
      <c r="H20" s="75"/>
    </row>
    <row r="21" spans="1:8" ht="19.5" x14ac:dyDescent="0.2">
      <c r="A21" s="102"/>
      <c r="B21" s="105" t="s">
        <v>35</v>
      </c>
      <c r="C21" s="103" t="s">
        <v>36</v>
      </c>
      <c r="D21" s="104"/>
      <c r="E21" s="69">
        <f>SUM(E22:E23)</f>
        <v>0</v>
      </c>
      <c r="F21" s="69">
        <f t="shared" ref="F21:H21" si="6">SUM(F22:F23)</f>
        <v>0</v>
      </c>
      <c r="G21" s="69">
        <f t="shared" si="6"/>
        <v>0</v>
      </c>
      <c r="H21" s="69">
        <f t="shared" si="6"/>
        <v>0</v>
      </c>
    </row>
    <row r="22" spans="1:8" ht="18" x14ac:dyDescent="0.2">
      <c r="A22" s="102"/>
      <c r="B22" s="106"/>
      <c r="C22" s="15">
        <v>1</v>
      </c>
      <c r="D22" s="36" t="s">
        <v>148</v>
      </c>
      <c r="E22" s="67"/>
      <c r="F22" s="67"/>
      <c r="G22" s="67"/>
      <c r="H22" s="75"/>
    </row>
    <row r="23" spans="1:8" ht="18" x14ac:dyDescent="0.2">
      <c r="A23" s="102"/>
      <c r="B23" s="107"/>
      <c r="C23" s="15">
        <v>2</v>
      </c>
      <c r="D23" s="36" t="s">
        <v>149</v>
      </c>
      <c r="E23" s="67"/>
      <c r="F23" s="67"/>
      <c r="G23" s="67"/>
      <c r="H23" s="75"/>
    </row>
    <row r="24" spans="1:8" ht="19.5" x14ac:dyDescent="0.2">
      <c r="A24" s="102"/>
      <c r="B24" s="105" t="s">
        <v>37</v>
      </c>
      <c r="C24" s="103" t="s">
        <v>38</v>
      </c>
      <c r="D24" s="104"/>
      <c r="E24" s="50">
        <f>SUM(E25:E26)</f>
        <v>0</v>
      </c>
      <c r="F24" s="50">
        <f t="shared" ref="F24:H24" si="7">SUM(F25:F26)</f>
        <v>0</v>
      </c>
      <c r="G24" s="50">
        <f t="shared" si="7"/>
        <v>0</v>
      </c>
      <c r="H24" s="50">
        <f t="shared" si="7"/>
        <v>0</v>
      </c>
    </row>
    <row r="25" spans="1:8" ht="18" x14ac:dyDescent="0.2">
      <c r="A25" s="102"/>
      <c r="B25" s="106"/>
      <c r="C25" s="15">
        <v>1</v>
      </c>
      <c r="D25" s="36" t="s">
        <v>150</v>
      </c>
      <c r="E25" s="51"/>
      <c r="F25" s="51"/>
      <c r="G25" s="51"/>
      <c r="H25" s="61"/>
    </row>
    <row r="26" spans="1:8" ht="18" x14ac:dyDescent="0.2">
      <c r="A26" s="102"/>
      <c r="B26" s="107"/>
      <c r="C26" s="15">
        <v>2</v>
      </c>
      <c r="D26" s="36" t="s">
        <v>151</v>
      </c>
      <c r="E26" s="51"/>
      <c r="F26" s="51"/>
      <c r="G26" s="51"/>
      <c r="H26" s="61"/>
    </row>
    <row r="27" spans="1:8" ht="19.5" x14ac:dyDescent="0.2">
      <c r="A27" s="102"/>
      <c r="B27" s="105" t="s">
        <v>39</v>
      </c>
      <c r="C27" s="103" t="s">
        <v>40</v>
      </c>
      <c r="D27" s="104"/>
      <c r="E27" s="50">
        <f>SUM(E28:E29)</f>
        <v>0</v>
      </c>
      <c r="F27" s="50">
        <f t="shared" ref="F27:H27" si="8">SUM(F28:F29)</f>
        <v>0</v>
      </c>
      <c r="G27" s="50">
        <f t="shared" si="8"/>
        <v>0</v>
      </c>
      <c r="H27" s="50">
        <f t="shared" si="8"/>
        <v>0</v>
      </c>
    </row>
    <row r="28" spans="1:8" ht="18" x14ac:dyDescent="0.2">
      <c r="A28" s="102"/>
      <c r="B28" s="106"/>
      <c r="C28" s="15">
        <v>1</v>
      </c>
      <c r="D28" s="36" t="s">
        <v>152</v>
      </c>
      <c r="E28" s="51"/>
      <c r="F28" s="51"/>
      <c r="G28" s="51"/>
      <c r="H28" s="61"/>
    </row>
    <row r="29" spans="1:8" ht="18" x14ac:dyDescent="0.2">
      <c r="A29" s="102"/>
      <c r="B29" s="107"/>
      <c r="C29" s="15">
        <v>2</v>
      </c>
      <c r="D29" s="36" t="s">
        <v>153</v>
      </c>
      <c r="E29" s="51"/>
      <c r="F29" s="51"/>
      <c r="G29" s="51"/>
      <c r="H29" s="61"/>
    </row>
    <row r="30" spans="1:8" ht="19.5" x14ac:dyDescent="0.2">
      <c r="A30" s="102"/>
      <c r="B30" s="105" t="s">
        <v>41</v>
      </c>
      <c r="C30" s="103" t="s">
        <v>42</v>
      </c>
      <c r="D30" s="104"/>
      <c r="E30" s="50">
        <f>SUM(E31:E32)</f>
        <v>0</v>
      </c>
      <c r="F30" s="50">
        <f t="shared" ref="F30:H30" si="9">SUM(F31:F32)</f>
        <v>0</v>
      </c>
      <c r="G30" s="50">
        <f t="shared" si="9"/>
        <v>0</v>
      </c>
      <c r="H30" s="50">
        <f t="shared" si="9"/>
        <v>0</v>
      </c>
    </row>
    <row r="31" spans="1:8" ht="18" x14ac:dyDescent="0.2">
      <c r="A31" s="102"/>
      <c r="B31" s="106"/>
      <c r="C31" s="15">
        <v>1</v>
      </c>
      <c r="D31" s="36" t="s">
        <v>154</v>
      </c>
      <c r="E31" s="51"/>
      <c r="F31" s="51"/>
      <c r="G31" s="51"/>
      <c r="H31" s="61"/>
    </row>
    <row r="32" spans="1:8" ht="18" x14ac:dyDescent="0.2">
      <c r="A32" s="102"/>
      <c r="B32" s="107"/>
      <c r="C32" s="15">
        <v>2</v>
      </c>
      <c r="D32" s="36" t="s">
        <v>155</v>
      </c>
      <c r="E32" s="51"/>
      <c r="F32" s="51"/>
      <c r="G32" s="51"/>
      <c r="H32" s="61"/>
    </row>
    <row r="33" spans="1:8" ht="19.5" x14ac:dyDescent="0.2">
      <c r="A33" s="102"/>
      <c r="B33" s="105" t="s">
        <v>43</v>
      </c>
      <c r="C33" s="103" t="s">
        <v>44</v>
      </c>
      <c r="D33" s="104"/>
      <c r="E33" s="50">
        <f>SUM(E34:E35)</f>
        <v>0</v>
      </c>
      <c r="F33" s="50">
        <f t="shared" ref="F33:H33" si="10">SUM(F34:F35)</f>
        <v>0</v>
      </c>
      <c r="G33" s="50">
        <f t="shared" si="10"/>
        <v>0</v>
      </c>
      <c r="H33" s="50">
        <f t="shared" si="10"/>
        <v>0</v>
      </c>
    </row>
    <row r="34" spans="1:8" ht="18" x14ac:dyDescent="0.2">
      <c r="A34" s="102"/>
      <c r="B34" s="106"/>
      <c r="C34" s="15">
        <v>1</v>
      </c>
      <c r="D34" s="39" t="s">
        <v>292</v>
      </c>
      <c r="E34" s="51"/>
      <c r="F34" s="51"/>
      <c r="G34" s="51"/>
      <c r="H34" s="61"/>
    </row>
    <row r="35" spans="1:8" ht="18" x14ac:dyDescent="0.45">
      <c r="A35" s="102"/>
      <c r="B35" s="107"/>
      <c r="C35" s="15">
        <v>2</v>
      </c>
      <c r="D35" s="40" t="s">
        <v>293</v>
      </c>
      <c r="E35" s="51"/>
      <c r="F35" s="51"/>
      <c r="G35" s="51"/>
      <c r="H35" s="61"/>
    </row>
    <row r="36" spans="1:8" ht="19.5" x14ac:dyDescent="0.2">
      <c r="A36" s="102"/>
      <c r="B36" s="105" t="s">
        <v>45</v>
      </c>
      <c r="C36" s="37" t="s">
        <v>46</v>
      </c>
      <c r="D36" s="38"/>
      <c r="E36" s="69">
        <f>SUM(E37:E38)</f>
        <v>0</v>
      </c>
      <c r="F36" s="69">
        <f t="shared" ref="F36:H36" si="11">SUM(F37:F38)</f>
        <v>0</v>
      </c>
      <c r="G36" s="69">
        <f t="shared" si="11"/>
        <v>0</v>
      </c>
      <c r="H36" s="69">
        <f t="shared" si="11"/>
        <v>0</v>
      </c>
    </row>
    <row r="37" spans="1:8" ht="18" x14ac:dyDescent="0.2">
      <c r="A37" s="102"/>
      <c r="B37" s="106"/>
      <c r="C37" s="15">
        <v>1</v>
      </c>
      <c r="D37" s="36" t="s">
        <v>156</v>
      </c>
      <c r="E37" s="67"/>
      <c r="F37" s="67"/>
      <c r="G37" s="67"/>
      <c r="H37" s="75"/>
    </row>
    <row r="38" spans="1:8" ht="18" x14ac:dyDescent="0.2">
      <c r="A38" s="102"/>
      <c r="B38" s="107"/>
      <c r="C38" s="15">
        <v>2</v>
      </c>
      <c r="D38" s="36" t="s">
        <v>157</v>
      </c>
      <c r="E38" s="67"/>
      <c r="F38" s="67"/>
      <c r="G38" s="67"/>
      <c r="H38" s="75"/>
    </row>
  </sheetData>
  <sheetProtection algorithmName="SHA-512" hashValue="uyN3y1U3ySDoK1UJ0woC7XvgR4ufaW35SdRBQ+1eVY51HjcESBXtzXu3Amvq1sjxTMrlTx/KxkKGJVuxYShoKg==" saltValue="x3bhieYnglWakY6VlR3NkA==" spinCount="100000" sheet="1" objects="1" scenarios="1"/>
  <mergeCells count="27">
    <mergeCell ref="A1:A2"/>
    <mergeCell ref="D1:D2"/>
    <mergeCell ref="A3:A38"/>
    <mergeCell ref="E1:H1"/>
    <mergeCell ref="B33:B35"/>
    <mergeCell ref="B6:B8"/>
    <mergeCell ref="B9:B11"/>
    <mergeCell ref="B12:B14"/>
    <mergeCell ref="C3:D3"/>
    <mergeCell ref="C6:D6"/>
    <mergeCell ref="C9:D9"/>
    <mergeCell ref="C12:D12"/>
    <mergeCell ref="B36:B38"/>
    <mergeCell ref="B1:C2"/>
    <mergeCell ref="B24:B26"/>
    <mergeCell ref="B27:B29"/>
    <mergeCell ref="B30:B32"/>
    <mergeCell ref="C33:D33"/>
    <mergeCell ref="C30:D30"/>
    <mergeCell ref="C27:D27"/>
    <mergeCell ref="C24:D24"/>
    <mergeCell ref="B3:B5"/>
    <mergeCell ref="C15:D15"/>
    <mergeCell ref="B15:B17"/>
    <mergeCell ref="B21:B23"/>
    <mergeCell ref="C21:D21"/>
    <mergeCell ref="B18:B2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rightToLeft="1" zoomScale="60" zoomScaleNormal="60" workbookViewId="0">
      <selection activeCell="J21" sqref="J21"/>
    </sheetView>
  </sheetViews>
  <sheetFormatPr defaultColWidth="9" defaultRowHeight="14.25" x14ac:dyDescent="0.2"/>
  <cols>
    <col min="1" max="2" width="9" style="4"/>
    <col min="3" max="3" width="4.75" style="4" customWidth="1"/>
    <col min="4" max="4" width="42.875" style="4" customWidth="1"/>
    <col min="5" max="5" width="24.125" style="4" customWidth="1"/>
    <col min="6" max="16" width="20.625" style="4" customWidth="1"/>
    <col min="17" max="16384" width="9" style="4"/>
  </cols>
  <sheetData>
    <row r="1" spans="1:15" ht="21" x14ac:dyDescent="0.2">
      <c r="A1" s="101" t="s">
        <v>0</v>
      </c>
      <c r="B1" s="101" t="s">
        <v>1</v>
      </c>
      <c r="C1" s="79" t="s">
        <v>3</v>
      </c>
      <c r="D1" s="80"/>
      <c r="E1" s="117" t="s">
        <v>215</v>
      </c>
      <c r="F1" s="3"/>
      <c r="G1" s="3"/>
      <c r="H1" s="3"/>
    </row>
    <row r="2" spans="1:15" ht="18" customHeight="1" x14ac:dyDescent="0.2">
      <c r="A2" s="101"/>
      <c r="B2" s="101"/>
      <c r="C2" s="81"/>
      <c r="D2" s="82"/>
      <c r="E2" s="118"/>
      <c r="F2" s="5"/>
      <c r="G2" s="5"/>
      <c r="H2" s="5"/>
    </row>
    <row r="3" spans="1:15" ht="19.5" customHeight="1" x14ac:dyDescent="0.2">
      <c r="A3" s="115" t="s">
        <v>47</v>
      </c>
      <c r="B3" s="41" t="s">
        <v>48</v>
      </c>
      <c r="C3" s="113" t="s">
        <v>180</v>
      </c>
      <c r="D3" s="114"/>
      <c r="E3" s="51"/>
      <c r="F3" s="6"/>
      <c r="G3" s="6"/>
      <c r="H3" s="7"/>
    </row>
    <row r="4" spans="1:15" ht="19.5" x14ac:dyDescent="0.2">
      <c r="A4" s="116"/>
      <c r="B4" s="41" t="s">
        <v>49</v>
      </c>
      <c r="C4" s="113" t="s">
        <v>238</v>
      </c>
      <c r="D4" s="114"/>
      <c r="E4" s="51"/>
      <c r="F4" s="6"/>
      <c r="G4" s="6"/>
      <c r="H4" s="7"/>
    </row>
    <row r="5" spans="1:15" ht="19.5" x14ac:dyDescent="0.2">
      <c r="A5" s="116"/>
      <c r="B5" s="105" t="s">
        <v>50</v>
      </c>
      <c r="C5" s="113" t="s">
        <v>181</v>
      </c>
      <c r="D5" s="114"/>
      <c r="E5" s="51"/>
      <c r="F5" s="6"/>
      <c r="G5" s="6"/>
      <c r="H5" s="7"/>
    </row>
    <row r="6" spans="1:15" ht="19.5" x14ac:dyDescent="0.2">
      <c r="A6" s="116"/>
      <c r="B6" s="106"/>
      <c r="C6" s="15">
        <v>1</v>
      </c>
      <c r="D6" s="42" t="s">
        <v>158</v>
      </c>
      <c r="E6" s="51"/>
      <c r="F6" s="6"/>
      <c r="G6" s="6"/>
      <c r="H6" s="7"/>
    </row>
    <row r="7" spans="1:15" ht="19.5" x14ac:dyDescent="0.2">
      <c r="A7" s="116"/>
      <c r="B7" s="107"/>
      <c r="C7" s="15">
        <v>2</v>
      </c>
      <c r="D7" s="42" t="s">
        <v>159</v>
      </c>
      <c r="E7" s="51"/>
      <c r="F7" s="6"/>
      <c r="G7" s="6"/>
      <c r="H7" s="7"/>
    </row>
    <row r="8" spans="1:15" ht="19.5" x14ac:dyDescent="0.2">
      <c r="A8" s="116"/>
      <c r="B8" s="41" t="s">
        <v>51</v>
      </c>
      <c r="C8" s="113" t="s">
        <v>52</v>
      </c>
      <c r="D8" s="114"/>
      <c r="E8" s="51"/>
      <c r="F8" s="6"/>
      <c r="G8" s="6"/>
      <c r="H8" s="7"/>
    </row>
    <row r="9" spans="1:15" ht="19.5" x14ac:dyDescent="0.2">
      <c r="A9" s="116"/>
      <c r="B9" s="41" t="s">
        <v>53</v>
      </c>
      <c r="C9" s="113" t="s">
        <v>54</v>
      </c>
      <c r="D9" s="114"/>
      <c r="E9" s="51"/>
      <c r="F9" s="6"/>
      <c r="G9" s="6"/>
      <c r="H9" s="7"/>
    </row>
    <row r="10" spans="1:15" ht="19.5" x14ac:dyDescent="0.2">
      <c r="A10" s="116"/>
      <c r="B10" s="41" t="s">
        <v>55</v>
      </c>
      <c r="C10" s="113" t="s">
        <v>56</v>
      </c>
      <c r="D10" s="114"/>
      <c r="E10" s="51"/>
      <c r="F10" s="6"/>
      <c r="G10" s="6"/>
      <c r="H10" s="7"/>
    </row>
    <row r="11" spans="1:15" ht="19.5" customHeight="1" x14ac:dyDescent="0.5">
      <c r="A11" s="116"/>
      <c r="B11" s="105" t="s">
        <v>57</v>
      </c>
      <c r="C11" s="125" t="s">
        <v>58</v>
      </c>
      <c r="D11" s="126"/>
      <c r="E11" s="110" t="s">
        <v>197</v>
      </c>
      <c r="F11" s="109" t="s">
        <v>198</v>
      </c>
      <c r="G11" s="112" t="s">
        <v>196</v>
      </c>
      <c r="H11" s="112"/>
      <c r="I11" s="112" t="s">
        <v>200</v>
      </c>
      <c r="J11" s="112"/>
      <c r="K11" s="112"/>
      <c r="L11" s="112"/>
      <c r="M11" s="112"/>
      <c r="N11" s="112"/>
      <c r="O11" s="112"/>
    </row>
    <row r="12" spans="1:15" ht="72" customHeight="1" x14ac:dyDescent="0.2">
      <c r="A12" s="116"/>
      <c r="B12" s="106"/>
      <c r="C12" s="127"/>
      <c r="D12" s="128"/>
      <c r="E12" s="111"/>
      <c r="F12" s="109"/>
      <c r="G12" s="48" t="s">
        <v>212</v>
      </c>
      <c r="H12" s="48" t="s">
        <v>213</v>
      </c>
      <c r="I12" s="48" t="s">
        <v>199</v>
      </c>
      <c r="J12" s="48" t="s">
        <v>190</v>
      </c>
      <c r="K12" s="48" t="s">
        <v>191</v>
      </c>
      <c r="L12" s="48" t="s">
        <v>192</v>
      </c>
      <c r="M12" s="48" t="s">
        <v>193</v>
      </c>
      <c r="N12" s="48" t="s">
        <v>194</v>
      </c>
      <c r="O12" s="48" t="s">
        <v>195</v>
      </c>
    </row>
    <row r="13" spans="1:15" ht="19.5" customHeight="1" x14ac:dyDescent="0.2">
      <c r="A13" s="116"/>
      <c r="B13" s="106"/>
      <c r="C13" s="127"/>
      <c r="D13" s="128"/>
      <c r="E13" s="49" t="s">
        <v>182</v>
      </c>
      <c r="F13" s="51"/>
      <c r="G13" s="51"/>
      <c r="H13" s="62"/>
      <c r="I13" s="62"/>
      <c r="J13" s="62"/>
      <c r="K13" s="62"/>
      <c r="L13" s="62"/>
      <c r="M13" s="62"/>
      <c r="N13" s="62"/>
      <c r="O13" s="62"/>
    </row>
    <row r="14" spans="1:15" ht="19.5" customHeight="1" x14ac:dyDescent="0.2">
      <c r="A14" s="116"/>
      <c r="B14" s="106"/>
      <c r="C14" s="127"/>
      <c r="D14" s="128"/>
      <c r="E14" s="49" t="s">
        <v>183</v>
      </c>
      <c r="F14" s="51"/>
      <c r="G14" s="51"/>
      <c r="H14" s="62"/>
      <c r="I14" s="62"/>
      <c r="J14" s="62"/>
      <c r="K14" s="62"/>
      <c r="L14" s="62"/>
      <c r="M14" s="62"/>
      <c r="N14" s="62"/>
      <c r="O14" s="62"/>
    </row>
    <row r="15" spans="1:15" ht="19.5" customHeight="1" x14ac:dyDescent="0.2">
      <c r="A15" s="116"/>
      <c r="B15" s="106"/>
      <c r="C15" s="127"/>
      <c r="D15" s="128"/>
      <c r="E15" s="49" t="s">
        <v>184</v>
      </c>
      <c r="F15" s="51"/>
      <c r="G15" s="51"/>
      <c r="H15" s="62"/>
      <c r="I15" s="62"/>
      <c r="J15" s="62"/>
      <c r="K15" s="62"/>
      <c r="L15" s="62"/>
      <c r="M15" s="62"/>
      <c r="N15" s="62"/>
      <c r="O15" s="62"/>
    </row>
    <row r="16" spans="1:15" ht="19.5" customHeight="1" x14ac:dyDescent="0.2">
      <c r="A16" s="116"/>
      <c r="B16" s="106"/>
      <c r="C16" s="127"/>
      <c r="D16" s="128"/>
      <c r="E16" s="49" t="s">
        <v>185</v>
      </c>
      <c r="F16" s="51"/>
      <c r="G16" s="51"/>
      <c r="H16" s="62"/>
      <c r="I16" s="62"/>
      <c r="J16" s="62"/>
      <c r="K16" s="62"/>
      <c r="L16" s="62"/>
      <c r="M16" s="62"/>
      <c r="N16" s="62"/>
      <c r="O16" s="62"/>
    </row>
    <row r="17" spans="1:15" ht="19.5" customHeight="1" x14ac:dyDescent="0.2">
      <c r="A17" s="116"/>
      <c r="B17" s="106"/>
      <c r="C17" s="127"/>
      <c r="D17" s="128"/>
      <c r="E17" s="49" t="s">
        <v>186</v>
      </c>
      <c r="F17" s="51"/>
      <c r="G17" s="51"/>
      <c r="H17" s="62"/>
      <c r="I17" s="62"/>
      <c r="J17" s="62"/>
      <c r="K17" s="62"/>
      <c r="L17" s="62"/>
      <c r="M17" s="62"/>
      <c r="N17" s="62"/>
      <c r="O17" s="62"/>
    </row>
    <row r="18" spans="1:15" ht="19.5" customHeight="1" x14ac:dyDescent="0.2">
      <c r="A18" s="116"/>
      <c r="B18" s="106"/>
      <c r="C18" s="127"/>
      <c r="D18" s="128"/>
      <c r="E18" s="49" t="s">
        <v>187</v>
      </c>
      <c r="F18" s="51"/>
      <c r="G18" s="51"/>
      <c r="H18" s="62"/>
      <c r="I18" s="62"/>
      <c r="J18" s="62"/>
      <c r="K18" s="62"/>
      <c r="L18" s="62"/>
      <c r="M18" s="62"/>
      <c r="N18" s="62"/>
      <c r="O18" s="62"/>
    </row>
    <row r="19" spans="1:15" ht="19.5" customHeight="1" x14ac:dyDescent="0.2">
      <c r="A19" s="116"/>
      <c r="B19" s="106"/>
      <c r="C19" s="127"/>
      <c r="D19" s="128"/>
      <c r="E19" s="49" t="s">
        <v>189</v>
      </c>
      <c r="F19" s="51"/>
      <c r="G19" s="51"/>
      <c r="H19" s="62"/>
      <c r="I19" s="62"/>
      <c r="J19" s="62"/>
      <c r="K19" s="62"/>
      <c r="L19" s="62"/>
      <c r="M19" s="62"/>
      <c r="N19" s="62"/>
      <c r="O19" s="62"/>
    </row>
    <row r="20" spans="1:15" ht="19.5" customHeight="1" x14ac:dyDescent="0.2">
      <c r="A20" s="116"/>
      <c r="B20" s="107"/>
      <c r="C20" s="129"/>
      <c r="D20" s="130"/>
      <c r="E20" s="49" t="s">
        <v>188</v>
      </c>
      <c r="F20" s="50">
        <f>SUM(F13:F19)</f>
        <v>0</v>
      </c>
      <c r="G20" s="50">
        <f t="shared" ref="G20:O20" si="0">SUM(G13:G19)</f>
        <v>0</v>
      </c>
      <c r="H20" s="50">
        <f t="shared" si="0"/>
        <v>0</v>
      </c>
      <c r="I20" s="50">
        <f t="shared" si="0"/>
        <v>0</v>
      </c>
      <c r="J20" s="50">
        <f t="shared" si="0"/>
        <v>0</v>
      </c>
      <c r="K20" s="50">
        <f t="shared" si="0"/>
        <v>0</v>
      </c>
      <c r="L20" s="50">
        <f t="shared" si="0"/>
        <v>0</v>
      </c>
      <c r="M20" s="50">
        <f t="shared" si="0"/>
        <v>0</v>
      </c>
      <c r="N20" s="50">
        <f t="shared" si="0"/>
        <v>0</v>
      </c>
      <c r="O20" s="50">
        <f t="shared" si="0"/>
        <v>0</v>
      </c>
    </row>
    <row r="21" spans="1:15" ht="19.5" x14ac:dyDescent="0.2">
      <c r="A21" s="116"/>
      <c r="B21" s="41" t="s">
        <v>59</v>
      </c>
      <c r="C21" s="113" t="s">
        <v>60</v>
      </c>
      <c r="D21" s="114"/>
      <c r="E21" s="51"/>
      <c r="F21" s="6"/>
      <c r="G21" s="6"/>
      <c r="H21" s="7"/>
    </row>
    <row r="22" spans="1:15" ht="19.5" x14ac:dyDescent="0.2">
      <c r="A22" s="116"/>
      <c r="B22" s="41" t="s">
        <v>61</v>
      </c>
      <c r="C22" s="113" t="s">
        <v>62</v>
      </c>
      <c r="D22" s="114"/>
      <c r="E22" s="51"/>
      <c r="F22" s="6"/>
      <c r="G22" s="6"/>
      <c r="H22" s="7"/>
    </row>
    <row r="23" spans="1:15" ht="19.5" x14ac:dyDescent="0.2">
      <c r="A23" s="116"/>
      <c r="B23" s="41" t="s">
        <v>63</v>
      </c>
      <c r="C23" s="113" t="s">
        <v>64</v>
      </c>
      <c r="D23" s="114"/>
      <c r="E23" s="51"/>
      <c r="F23" s="6"/>
      <c r="G23" s="6"/>
      <c r="H23" s="7"/>
    </row>
    <row r="24" spans="1:15" ht="19.5" x14ac:dyDescent="0.2">
      <c r="A24" s="116"/>
      <c r="B24" s="41" t="s">
        <v>65</v>
      </c>
      <c r="C24" s="113" t="s">
        <v>66</v>
      </c>
      <c r="D24" s="114"/>
      <c r="E24" s="51"/>
      <c r="F24" s="6"/>
      <c r="G24" s="6"/>
      <c r="H24" s="7"/>
    </row>
    <row r="25" spans="1:15" ht="20.25" customHeight="1" x14ac:dyDescent="0.2">
      <c r="A25" s="116"/>
      <c r="B25" s="105" t="s">
        <v>67</v>
      </c>
      <c r="C25" s="119" t="s">
        <v>232</v>
      </c>
      <c r="D25" s="120"/>
      <c r="E25" s="132"/>
      <c r="F25" s="109" t="s">
        <v>201</v>
      </c>
      <c r="G25" s="109"/>
      <c r="H25" s="109" t="s">
        <v>202</v>
      </c>
      <c r="I25" s="109"/>
      <c r="J25" s="109"/>
      <c r="K25" s="109"/>
    </row>
    <row r="26" spans="1:15" ht="20.25" customHeight="1" x14ac:dyDescent="0.2">
      <c r="A26" s="116"/>
      <c r="B26" s="106"/>
      <c r="C26" s="121"/>
      <c r="D26" s="122"/>
      <c r="E26" s="132"/>
      <c r="F26" s="109" t="s">
        <v>203</v>
      </c>
      <c r="G26" s="109" t="s">
        <v>204</v>
      </c>
      <c r="H26" s="109" t="s">
        <v>203</v>
      </c>
      <c r="I26" s="109"/>
      <c r="J26" s="109" t="s">
        <v>204</v>
      </c>
      <c r="K26" s="109"/>
    </row>
    <row r="27" spans="1:15" ht="19.5" customHeight="1" x14ac:dyDescent="0.2">
      <c r="A27" s="116"/>
      <c r="B27" s="106"/>
      <c r="C27" s="121"/>
      <c r="D27" s="122"/>
      <c r="E27" s="132"/>
      <c r="F27" s="109"/>
      <c r="G27" s="109"/>
      <c r="H27" s="109" t="s">
        <v>205</v>
      </c>
      <c r="I27" s="48" t="s">
        <v>206</v>
      </c>
      <c r="J27" s="48" t="s">
        <v>208</v>
      </c>
      <c r="K27" s="48" t="s">
        <v>206</v>
      </c>
    </row>
    <row r="28" spans="1:15" ht="19.5" x14ac:dyDescent="0.2">
      <c r="A28" s="116"/>
      <c r="B28" s="106"/>
      <c r="C28" s="121"/>
      <c r="D28" s="122"/>
      <c r="E28" s="132"/>
      <c r="F28" s="109"/>
      <c r="G28" s="109"/>
      <c r="H28" s="109"/>
      <c r="I28" s="48" t="s">
        <v>207</v>
      </c>
      <c r="J28" s="48" t="s">
        <v>209</v>
      </c>
      <c r="K28" s="48" t="s">
        <v>207</v>
      </c>
    </row>
    <row r="29" spans="1:15" ht="19.5" x14ac:dyDescent="0.2">
      <c r="A29" s="116"/>
      <c r="B29" s="106"/>
      <c r="C29" s="121"/>
      <c r="D29" s="122"/>
      <c r="E29" s="48" t="s">
        <v>210</v>
      </c>
      <c r="F29" s="63"/>
      <c r="G29" s="63"/>
      <c r="H29" s="63"/>
      <c r="I29" s="63"/>
      <c r="J29" s="63"/>
      <c r="K29" s="63"/>
    </row>
    <row r="30" spans="1:15" ht="19.5" x14ac:dyDescent="0.2">
      <c r="A30" s="116"/>
      <c r="B30" s="107"/>
      <c r="C30" s="123"/>
      <c r="D30" s="124"/>
      <c r="E30" s="48" t="s">
        <v>211</v>
      </c>
      <c r="F30" s="63"/>
      <c r="G30" s="63"/>
      <c r="H30" s="63"/>
      <c r="I30" s="63"/>
      <c r="J30" s="63"/>
      <c r="K30" s="63"/>
    </row>
    <row r="31" spans="1:15" ht="19.5" x14ac:dyDescent="0.2">
      <c r="A31" s="116"/>
      <c r="B31" s="43" t="s">
        <v>68</v>
      </c>
      <c r="C31" s="113" t="s">
        <v>70</v>
      </c>
      <c r="D31" s="114"/>
      <c r="E31" s="51"/>
      <c r="F31" s="6"/>
      <c r="G31" s="6"/>
      <c r="H31" s="7"/>
      <c r="I31" s="7"/>
    </row>
    <row r="32" spans="1:15" ht="19.5" x14ac:dyDescent="0.2">
      <c r="A32" s="116"/>
      <c r="B32" s="41" t="s">
        <v>69</v>
      </c>
      <c r="C32" s="113" t="s">
        <v>134</v>
      </c>
      <c r="D32" s="114"/>
      <c r="E32" s="51"/>
      <c r="F32" s="6"/>
      <c r="G32" s="6"/>
      <c r="H32" s="7"/>
      <c r="I32" s="7"/>
    </row>
    <row r="33" spans="1:9" ht="19.5" x14ac:dyDescent="0.2">
      <c r="A33" s="116"/>
      <c r="B33" s="41" t="s">
        <v>71</v>
      </c>
      <c r="C33" s="113" t="s">
        <v>73</v>
      </c>
      <c r="D33" s="114"/>
      <c r="E33" s="51"/>
      <c r="F33" s="6"/>
      <c r="G33" s="6"/>
      <c r="H33" s="7"/>
      <c r="I33" s="7"/>
    </row>
    <row r="34" spans="1:9" ht="19.5" x14ac:dyDescent="0.2">
      <c r="A34" s="116"/>
      <c r="B34" s="41" t="s">
        <v>72</v>
      </c>
      <c r="C34" s="113" t="s">
        <v>75</v>
      </c>
      <c r="D34" s="114"/>
      <c r="E34" s="51"/>
      <c r="F34" s="6"/>
      <c r="G34" s="6"/>
      <c r="H34" s="7"/>
      <c r="I34" s="7"/>
    </row>
    <row r="35" spans="1:9" ht="19.5" x14ac:dyDescent="0.2">
      <c r="A35" s="116"/>
      <c r="B35" s="41" t="s">
        <v>74</v>
      </c>
      <c r="C35" s="113" t="s">
        <v>77</v>
      </c>
      <c r="D35" s="114"/>
      <c r="E35" s="64"/>
      <c r="F35" s="6"/>
      <c r="G35" s="6"/>
      <c r="H35" s="7"/>
      <c r="I35" s="7"/>
    </row>
    <row r="36" spans="1:9" ht="19.5" x14ac:dyDescent="0.2">
      <c r="A36" s="116"/>
      <c r="B36" s="41" t="s">
        <v>76</v>
      </c>
      <c r="C36" s="113" t="s">
        <v>79</v>
      </c>
      <c r="D36" s="131"/>
      <c r="E36" s="51"/>
      <c r="F36" s="6"/>
      <c r="H36" s="7"/>
      <c r="I36" s="7"/>
    </row>
    <row r="37" spans="1:9" ht="19.5" x14ac:dyDescent="0.2">
      <c r="A37" s="116"/>
      <c r="B37" s="41" t="s">
        <v>78</v>
      </c>
      <c r="C37" s="113" t="s">
        <v>81</v>
      </c>
      <c r="D37" s="131"/>
      <c r="E37" s="51"/>
      <c r="F37" s="7"/>
      <c r="H37" s="7"/>
      <c r="I37" s="7"/>
    </row>
    <row r="38" spans="1:9" ht="19.5" x14ac:dyDescent="0.2">
      <c r="A38" s="116"/>
      <c r="B38" s="105" t="s">
        <v>80</v>
      </c>
      <c r="C38" s="119" t="s">
        <v>82</v>
      </c>
      <c r="D38" s="120"/>
      <c r="E38" s="50" t="e">
        <f>(E40/E39)*100</f>
        <v>#DIV/0!</v>
      </c>
      <c r="F38" s="7"/>
      <c r="H38" s="7"/>
      <c r="I38" s="7"/>
    </row>
    <row r="39" spans="1:9" ht="19.5" x14ac:dyDescent="0.5">
      <c r="A39" s="116"/>
      <c r="B39" s="106"/>
      <c r="C39" s="15">
        <v>1</v>
      </c>
      <c r="D39" s="44" t="s">
        <v>216</v>
      </c>
      <c r="E39" s="61"/>
      <c r="F39" s="7"/>
    </row>
    <row r="40" spans="1:9" ht="19.5" x14ac:dyDescent="0.5">
      <c r="A40" s="116"/>
      <c r="B40" s="107"/>
      <c r="C40" s="15">
        <v>2</v>
      </c>
      <c r="D40" s="44" t="s">
        <v>214</v>
      </c>
      <c r="E40" s="61"/>
    </row>
  </sheetData>
  <sheetProtection algorithmName="SHA-512" hashValue="+uqCo+hqqkOc+sJKdcJ+oqy2EOogWBg5wVfv+wpDDoGHxfJtIip5hJbD0jpjVuwXa/nssBzbwcDTflWgLo8Vew==" saltValue="lUKmvCTTUeecmcx+Wxq2zQ==" spinCount="100000" sheet="1" objects="1" scenarios="1"/>
  <mergeCells count="41">
    <mergeCell ref="E25:E28"/>
    <mergeCell ref="C21:D21"/>
    <mergeCell ref="C22:D22"/>
    <mergeCell ref="C23:D23"/>
    <mergeCell ref="C24:D24"/>
    <mergeCell ref="B38:B40"/>
    <mergeCell ref="B5:B7"/>
    <mergeCell ref="C25:D30"/>
    <mergeCell ref="C38:D38"/>
    <mergeCell ref="C11:D20"/>
    <mergeCell ref="B11:B20"/>
    <mergeCell ref="C31:D31"/>
    <mergeCell ref="C37:D37"/>
    <mergeCell ref="C32:D32"/>
    <mergeCell ref="C33:D33"/>
    <mergeCell ref="C34:D34"/>
    <mergeCell ref="C35:D35"/>
    <mergeCell ref="C36:D36"/>
    <mergeCell ref="F25:G25"/>
    <mergeCell ref="H25:K25"/>
    <mergeCell ref="F26:F28"/>
    <mergeCell ref="G26:G28"/>
    <mergeCell ref="H26:I26"/>
    <mergeCell ref="J26:K26"/>
    <mergeCell ref="H27:H28"/>
    <mergeCell ref="F11:F12"/>
    <mergeCell ref="E11:E12"/>
    <mergeCell ref="G11:H11"/>
    <mergeCell ref="I11:O11"/>
    <mergeCell ref="A1:A2"/>
    <mergeCell ref="B1:B2"/>
    <mergeCell ref="C3:D3"/>
    <mergeCell ref="C4:D4"/>
    <mergeCell ref="C5:D5"/>
    <mergeCell ref="C8:D8"/>
    <mergeCell ref="C9:D9"/>
    <mergeCell ref="C10:D10"/>
    <mergeCell ref="A3:A40"/>
    <mergeCell ref="B25:B30"/>
    <mergeCell ref="E1:E2"/>
    <mergeCell ref="C1:D2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"/>
  <sheetViews>
    <sheetView rightToLeft="1" workbookViewId="0">
      <selection activeCell="N19" sqref="N19"/>
    </sheetView>
  </sheetViews>
  <sheetFormatPr defaultRowHeight="14.25" x14ac:dyDescent="0.2"/>
  <cols>
    <col min="1" max="1" width="9" style="4"/>
    <col min="2" max="3" width="7.125" style="4" customWidth="1"/>
    <col min="4" max="4" width="63.625" style="4" customWidth="1"/>
    <col min="5" max="22" width="9" style="4"/>
  </cols>
  <sheetData>
    <row r="1" spans="1:20" ht="19.5" x14ac:dyDescent="0.5">
      <c r="A1" s="101" t="s">
        <v>0</v>
      </c>
      <c r="B1" s="79" t="s">
        <v>1</v>
      </c>
      <c r="C1" s="80"/>
      <c r="D1" s="101" t="s">
        <v>3</v>
      </c>
      <c r="E1" s="78">
        <v>1400</v>
      </c>
      <c r="F1" s="78"/>
      <c r="G1" s="78"/>
      <c r="H1" s="78"/>
      <c r="I1" s="78">
        <v>1401</v>
      </c>
      <c r="J1" s="78"/>
      <c r="K1" s="78"/>
      <c r="L1" s="78"/>
      <c r="M1" s="78">
        <v>1402</v>
      </c>
      <c r="N1" s="78"/>
      <c r="O1" s="78"/>
      <c r="P1" s="78"/>
      <c r="Q1" s="78">
        <v>1403</v>
      </c>
      <c r="R1" s="78"/>
      <c r="S1" s="78"/>
      <c r="T1" s="78"/>
    </row>
    <row r="2" spans="1:20" ht="19.5" x14ac:dyDescent="0.2">
      <c r="A2" s="101"/>
      <c r="B2" s="81"/>
      <c r="C2" s="82"/>
      <c r="D2" s="101"/>
      <c r="E2" s="12" t="s">
        <v>2</v>
      </c>
      <c r="F2" s="12" t="s">
        <v>6</v>
      </c>
      <c r="G2" s="12" t="s">
        <v>248</v>
      </c>
      <c r="H2" s="12" t="s">
        <v>108</v>
      </c>
      <c r="I2" s="12" t="s">
        <v>5</v>
      </c>
      <c r="J2" s="12" t="s">
        <v>6</v>
      </c>
      <c r="K2" s="12" t="s">
        <v>248</v>
      </c>
      <c r="L2" s="12" t="s">
        <v>108</v>
      </c>
      <c r="M2" s="12" t="s">
        <v>2</v>
      </c>
      <c r="N2" s="12" t="s">
        <v>6</v>
      </c>
      <c r="O2" s="12" t="s">
        <v>248</v>
      </c>
      <c r="P2" s="12" t="s">
        <v>108</v>
      </c>
      <c r="Q2" s="12" t="s">
        <v>2</v>
      </c>
      <c r="R2" s="12" t="s">
        <v>6</v>
      </c>
      <c r="S2" s="12" t="s">
        <v>248</v>
      </c>
      <c r="T2" s="12" t="s">
        <v>108</v>
      </c>
    </row>
    <row r="3" spans="1:20" ht="19.5" x14ac:dyDescent="0.2">
      <c r="A3" s="133" t="s">
        <v>83</v>
      </c>
      <c r="B3" s="105" t="s">
        <v>84</v>
      </c>
      <c r="C3" s="134" t="s">
        <v>172</v>
      </c>
      <c r="D3" s="135"/>
      <c r="E3" s="69">
        <f>E7+E8+E9</f>
        <v>0</v>
      </c>
      <c r="F3" s="69">
        <f t="shared" ref="F3:T3" si="0">F7+F8+F9</f>
        <v>0</v>
      </c>
      <c r="G3" s="69">
        <f t="shared" si="0"/>
        <v>0</v>
      </c>
      <c r="H3" s="69">
        <f t="shared" si="0"/>
        <v>0</v>
      </c>
      <c r="I3" s="69">
        <f t="shared" si="0"/>
        <v>0</v>
      </c>
      <c r="J3" s="69">
        <f t="shared" si="0"/>
        <v>0</v>
      </c>
      <c r="K3" s="69">
        <f t="shared" si="0"/>
        <v>0</v>
      </c>
      <c r="L3" s="69">
        <f t="shared" si="0"/>
        <v>0</v>
      </c>
      <c r="M3" s="69">
        <f t="shared" si="0"/>
        <v>0</v>
      </c>
      <c r="N3" s="69">
        <f t="shared" si="0"/>
        <v>0</v>
      </c>
      <c r="O3" s="69">
        <f t="shared" si="0"/>
        <v>0</v>
      </c>
      <c r="P3" s="69">
        <f t="shared" si="0"/>
        <v>0</v>
      </c>
      <c r="Q3" s="69">
        <f t="shared" si="0"/>
        <v>0</v>
      </c>
      <c r="R3" s="69">
        <f t="shared" si="0"/>
        <v>0</v>
      </c>
      <c r="S3" s="69">
        <f t="shared" si="0"/>
        <v>0</v>
      </c>
      <c r="T3" s="69">
        <f t="shared" si="0"/>
        <v>0</v>
      </c>
    </row>
    <row r="4" spans="1:20" ht="18" x14ac:dyDescent="0.2">
      <c r="A4" s="133"/>
      <c r="B4" s="106"/>
      <c r="C4" s="15">
        <v>1</v>
      </c>
      <c r="D4" s="45" t="s">
        <v>160</v>
      </c>
      <c r="E4" s="67"/>
      <c r="F4" s="67"/>
      <c r="G4" s="6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</row>
    <row r="5" spans="1:20" ht="18" x14ac:dyDescent="0.2">
      <c r="A5" s="133"/>
      <c r="B5" s="106"/>
      <c r="C5" s="15">
        <v>2</v>
      </c>
      <c r="D5" s="45" t="s">
        <v>161</v>
      </c>
      <c r="E5" s="67"/>
      <c r="F5" s="67"/>
      <c r="G5" s="67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</row>
    <row r="6" spans="1:20" ht="18" x14ac:dyDescent="0.2">
      <c r="A6" s="133"/>
      <c r="B6" s="106"/>
      <c r="C6" s="15">
        <v>3</v>
      </c>
      <c r="D6" s="45" t="s">
        <v>162</v>
      </c>
      <c r="E6" s="67"/>
      <c r="F6" s="67"/>
      <c r="G6" s="67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</row>
    <row r="7" spans="1:20" ht="18" x14ac:dyDescent="0.2">
      <c r="A7" s="133"/>
      <c r="B7" s="106"/>
      <c r="C7" s="15">
        <v>4</v>
      </c>
      <c r="D7" s="45" t="s">
        <v>163</v>
      </c>
      <c r="E7" s="67"/>
      <c r="F7" s="67"/>
      <c r="G7" s="67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</row>
    <row r="8" spans="1:20" ht="18" x14ac:dyDescent="0.2">
      <c r="A8" s="133"/>
      <c r="B8" s="106"/>
      <c r="C8" s="15">
        <v>5</v>
      </c>
      <c r="D8" s="45" t="s">
        <v>164</v>
      </c>
      <c r="E8" s="67"/>
      <c r="F8" s="67"/>
      <c r="G8" s="67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</row>
    <row r="9" spans="1:20" ht="18" x14ac:dyDescent="0.2">
      <c r="A9" s="133"/>
      <c r="B9" s="107"/>
      <c r="C9" s="15">
        <v>6</v>
      </c>
      <c r="D9" s="45" t="s">
        <v>165</v>
      </c>
      <c r="E9" s="67"/>
      <c r="F9" s="67"/>
      <c r="G9" s="67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</row>
    <row r="10" spans="1:20" ht="19.5" x14ac:dyDescent="0.2">
      <c r="A10" s="133"/>
      <c r="B10" s="105" t="s">
        <v>85</v>
      </c>
      <c r="C10" s="134" t="s">
        <v>86</v>
      </c>
      <c r="D10" s="135"/>
      <c r="E10" s="69">
        <f>E14+E15+E16</f>
        <v>0</v>
      </c>
      <c r="F10" s="69">
        <f t="shared" ref="F10:T10" si="1">F14+F15+F16</f>
        <v>0</v>
      </c>
      <c r="G10" s="69">
        <f t="shared" si="1"/>
        <v>0</v>
      </c>
      <c r="H10" s="69">
        <f t="shared" si="1"/>
        <v>0</v>
      </c>
      <c r="I10" s="69">
        <f t="shared" si="1"/>
        <v>0</v>
      </c>
      <c r="J10" s="69">
        <f t="shared" si="1"/>
        <v>0</v>
      </c>
      <c r="K10" s="69">
        <f t="shared" si="1"/>
        <v>0</v>
      </c>
      <c r="L10" s="69">
        <f t="shared" si="1"/>
        <v>0</v>
      </c>
      <c r="M10" s="69">
        <f t="shared" si="1"/>
        <v>0</v>
      </c>
      <c r="N10" s="69">
        <f t="shared" si="1"/>
        <v>0</v>
      </c>
      <c r="O10" s="69">
        <f t="shared" si="1"/>
        <v>0</v>
      </c>
      <c r="P10" s="69">
        <f t="shared" si="1"/>
        <v>0</v>
      </c>
      <c r="Q10" s="69">
        <f t="shared" si="1"/>
        <v>0</v>
      </c>
      <c r="R10" s="69">
        <f t="shared" si="1"/>
        <v>0</v>
      </c>
      <c r="S10" s="69">
        <f t="shared" si="1"/>
        <v>0</v>
      </c>
      <c r="T10" s="69">
        <f t="shared" si="1"/>
        <v>0</v>
      </c>
    </row>
    <row r="11" spans="1:20" ht="18" x14ac:dyDescent="0.2">
      <c r="A11" s="133"/>
      <c r="B11" s="106"/>
      <c r="C11" s="15">
        <v>1</v>
      </c>
      <c r="D11" s="45" t="s">
        <v>166</v>
      </c>
      <c r="E11" s="67"/>
      <c r="F11" s="67"/>
      <c r="G11" s="67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</row>
    <row r="12" spans="1:20" ht="18" x14ac:dyDescent="0.2">
      <c r="A12" s="133"/>
      <c r="B12" s="106"/>
      <c r="C12" s="15">
        <v>2</v>
      </c>
      <c r="D12" s="45" t="s">
        <v>167</v>
      </c>
      <c r="E12" s="67"/>
      <c r="F12" s="67"/>
      <c r="G12" s="67"/>
      <c r="H12" s="75"/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</row>
    <row r="13" spans="1:20" ht="18" x14ac:dyDescent="0.2">
      <c r="A13" s="133"/>
      <c r="B13" s="106"/>
      <c r="C13" s="15">
        <v>3</v>
      </c>
      <c r="D13" s="45" t="s">
        <v>168</v>
      </c>
      <c r="E13" s="67"/>
      <c r="F13" s="67"/>
      <c r="G13" s="67"/>
      <c r="H13" s="75"/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</row>
    <row r="14" spans="1:20" ht="18" x14ac:dyDescent="0.2">
      <c r="A14" s="133"/>
      <c r="B14" s="106"/>
      <c r="C14" s="15">
        <v>4</v>
      </c>
      <c r="D14" s="45" t="s">
        <v>169</v>
      </c>
      <c r="E14" s="67"/>
      <c r="F14" s="67"/>
      <c r="G14" s="67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</row>
    <row r="15" spans="1:20" ht="18" x14ac:dyDescent="0.2">
      <c r="A15" s="133"/>
      <c r="B15" s="106"/>
      <c r="C15" s="15">
        <v>5</v>
      </c>
      <c r="D15" s="45" t="s">
        <v>170</v>
      </c>
      <c r="E15" s="67"/>
      <c r="F15" s="67"/>
      <c r="G15" s="67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</row>
    <row r="16" spans="1:20" ht="18" x14ac:dyDescent="0.2">
      <c r="A16" s="133"/>
      <c r="B16" s="107"/>
      <c r="C16" s="15">
        <v>6</v>
      </c>
      <c r="D16" s="45" t="s">
        <v>171</v>
      </c>
      <c r="E16" s="67"/>
      <c r="F16" s="67"/>
      <c r="G16" s="67"/>
      <c r="H16" s="75"/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</row>
    <row r="17" spans="1:20" ht="19.5" x14ac:dyDescent="0.2">
      <c r="A17" s="133"/>
      <c r="B17" s="41" t="s">
        <v>87</v>
      </c>
      <c r="C17" s="46" t="s">
        <v>88</v>
      </c>
      <c r="D17" s="47"/>
      <c r="E17" s="67"/>
      <c r="F17" s="67"/>
      <c r="G17" s="67"/>
      <c r="H17" s="75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</row>
    <row r="18" spans="1:20" ht="19.5" x14ac:dyDescent="0.2">
      <c r="A18" s="133"/>
      <c r="B18" s="41" t="s">
        <v>89</v>
      </c>
      <c r="C18" s="136" t="s">
        <v>90</v>
      </c>
      <c r="D18" s="136"/>
      <c r="E18" s="51"/>
      <c r="F18" s="51"/>
      <c r="G18" s="5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</row>
  </sheetData>
  <sheetProtection algorithmName="SHA-512" hashValue="V8xxA0c3Z8whZrXWak7CurRyPZwU0TXXZE7wzYFLx2NASkYKi7P8CR9YL5r7E5wKPZc4LLcJ0ZNx5bvJLJ5Kcg==" saltValue="3h1ieKbfjqqquFP1BoAIJw==" spinCount="100000" sheet="1" objects="1" scenarios="1"/>
  <mergeCells count="13">
    <mergeCell ref="B1:C2"/>
    <mergeCell ref="Q1:T1"/>
    <mergeCell ref="A3:A18"/>
    <mergeCell ref="A1:A2"/>
    <mergeCell ref="D1:D2"/>
    <mergeCell ref="E1:H1"/>
    <mergeCell ref="I1:L1"/>
    <mergeCell ref="M1:P1"/>
    <mergeCell ref="C3:D3"/>
    <mergeCell ref="B3:B9"/>
    <mergeCell ref="C10:D10"/>
    <mergeCell ref="B10:B16"/>
    <mergeCell ref="C18:D1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07"/>
  <sheetViews>
    <sheetView rightToLeft="1" workbookViewId="0">
      <selection activeCell="H2" sqref="H2"/>
    </sheetView>
  </sheetViews>
  <sheetFormatPr defaultRowHeight="19.5" x14ac:dyDescent="0.5"/>
  <cols>
    <col min="1" max="1" width="9" style="23"/>
    <col min="2" max="2" width="10.125" style="23" customWidth="1"/>
    <col min="3" max="7" width="9" style="23"/>
    <col min="8" max="8" width="19" style="23" customWidth="1"/>
    <col min="9" max="10" width="9" style="23"/>
    <col min="11" max="12" width="9" style="4"/>
    <col min="19" max="19" width="14.125" style="2" customWidth="1"/>
  </cols>
  <sheetData>
    <row r="1" spans="1:8" ht="22.5" x14ac:dyDescent="0.5">
      <c r="A1" s="137" t="s">
        <v>247</v>
      </c>
      <c r="B1" s="137"/>
      <c r="C1" s="137"/>
      <c r="D1" s="137"/>
      <c r="E1" s="137"/>
      <c r="F1" s="137"/>
      <c r="G1" s="137"/>
      <c r="H1" s="137"/>
    </row>
    <row r="2" spans="1:8" ht="57.75" customHeight="1" x14ac:dyDescent="0.5">
      <c r="A2" s="24" t="s">
        <v>218</v>
      </c>
      <c r="B2" s="24" t="s">
        <v>233</v>
      </c>
      <c r="C2" s="25" t="s">
        <v>234</v>
      </c>
      <c r="D2" s="24" t="s">
        <v>235</v>
      </c>
      <c r="E2" s="24" t="s">
        <v>236</v>
      </c>
      <c r="F2" s="26" t="s">
        <v>246</v>
      </c>
      <c r="G2" s="27" t="s">
        <v>223</v>
      </c>
      <c r="H2" s="25" t="s">
        <v>237</v>
      </c>
    </row>
    <row r="3" spans="1:8" ht="24" x14ac:dyDescent="0.5">
      <c r="A3" s="24">
        <v>1</v>
      </c>
      <c r="B3" s="28"/>
      <c r="C3" s="28"/>
      <c r="D3" s="28"/>
      <c r="E3" s="29"/>
      <c r="F3" s="29"/>
      <c r="G3" s="28"/>
      <c r="H3" s="30"/>
    </row>
    <row r="4" spans="1:8" ht="24" x14ac:dyDescent="0.5">
      <c r="A4" s="24">
        <v>2</v>
      </c>
      <c r="B4" s="28"/>
      <c r="C4" s="28"/>
      <c r="D4" s="28"/>
      <c r="E4" s="29"/>
      <c r="F4" s="29"/>
      <c r="G4" s="28"/>
      <c r="H4" s="30"/>
    </row>
    <row r="5" spans="1:8" ht="24" x14ac:dyDescent="0.5">
      <c r="A5" s="24">
        <v>3</v>
      </c>
      <c r="B5" s="28"/>
      <c r="C5" s="28"/>
      <c r="D5" s="28"/>
      <c r="E5" s="29"/>
      <c r="F5" s="29"/>
      <c r="G5" s="28"/>
      <c r="H5" s="30"/>
    </row>
    <row r="6" spans="1:8" ht="24" x14ac:dyDescent="0.5">
      <c r="A6" s="24">
        <v>4</v>
      </c>
      <c r="B6" s="28"/>
      <c r="C6" s="28"/>
      <c r="D6" s="28"/>
      <c r="E6" s="29"/>
      <c r="F6" s="29"/>
      <c r="G6" s="28"/>
      <c r="H6" s="30"/>
    </row>
    <row r="7" spans="1:8" ht="24" x14ac:dyDescent="0.5">
      <c r="A7" s="24">
        <v>5</v>
      </c>
      <c r="B7" s="28"/>
      <c r="C7" s="28"/>
      <c r="D7" s="28"/>
      <c r="E7" s="29"/>
      <c r="F7" s="29"/>
      <c r="G7" s="28"/>
      <c r="H7" s="30"/>
    </row>
    <row r="8" spans="1:8" ht="24" x14ac:dyDescent="0.5">
      <c r="A8" s="24">
        <v>6</v>
      </c>
      <c r="B8" s="28"/>
      <c r="C8" s="28"/>
      <c r="D8" s="28"/>
      <c r="E8" s="29"/>
      <c r="F8" s="29"/>
      <c r="G8" s="28"/>
      <c r="H8" s="30"/>
    </row>
    <row r="9" spans="1:8" ht="24" x14ac:dyDescent="0.5">
      <c r="A9" s="24">
        <v>7</v>
      </c>
      <c r="B9" s="28"/>
      <c r="C9" s="28"/>
      <c r="D9" s="28"/>
      <c r="E9" s="29"/>
      <c r="F9" s="29"/>
      <c r="G9" s="28"/>
      <c r="H9" s="30"/>
    </row>
    <row r="10" spans="1:8" ht="24" x14ac:dyDescent="0.5">
      <c r="A10" s="24">
        <v>8</v>
      </c>
      <c r="B10" s="28"/>
      <c r="C10" s="28"/>
      <c r="D10" s="28"/>
      <c r="E10" s="29"/>
      <c r="F10" s="29"/>
      <c r="G10" s="28"/>
      <c r="H10" s="30"/>
    </row>
    <row r="11" spans="1:8" ht="24" x14ac:dyDescent="0.5">
      <c r="A11" s="24">
        <v>9</v>
      </c>
      <c r="B11" s="28"/>
      <c r="C11" s="28"/>
      <c r="D11" s="28"/>
      <c r="E11" s="29"/>
      <c r="F11" s="29"/>
      <c r="G11" s="28"/>
      <c r="H11" s="30"/>
    </row>
    <row r="12" spans="1:8" ht="24" x14ac:dyDescent="0.5">
      <c r="A12" s="24">
        <v>10</v>
      </c>
      <c r="B12" s="28"/>
      <c r="C12" s="28"/>
      <c r="D12" s="28"/>
      <c r="E12" s="29"/>
      <c r="F12" s="29"/>
      <c r="G12" s="28"/>
      <c r="H12" s="30"/>
    </row>
    <row r="400" spans="19:19" x14ac:dyDescent="0.5">
      <c r="S400" s="8" t="s">
        <v>233</v>
      </c>
    </row>
    <row r="401" spans="19:19" x14ac:dyDescent="0.5">
      <c r="S401" s="2" t="s">
        <v>239</v>
      </c>
    </row>
    <row r="402" spans="19:19" x14ac:dyDescent="0.5">
      <c r="S402" s="2" t="s">
        <v>240</v>
      </c>
    </row>
    <row r="403" spans="19:19" x14ac:dyDescent="0.5">
      <c r="S403" s="2" t="s">
        <v>241</v>
      </c>
    </row>
    <row r="404" spans="19:19" x14ac:dyDescent="0.5">
      <c r="S404" s="2" t="s">
        <v>242</v>
      </c>
    </row>
    <row r="405" spans="19:19" x14ac:dyDescent="0.5">
      <c r="S405" s="2" t="s">
        <v>243</v>
      </c>
    </row>
    <row r="406" spans="19:19" x14ac:dyDescent="0.5">
      <c r="S406" s="2" t="s">
        <v>244</v>
      </c>
    </row>
    <row r="407" spans="19:19" x14ac:dyDescent="0.5">
      <c r="S407" s="2" t="s">
        <v>245</v>
      </c>
    </row>
  </sheetData>
  <mergeCells count="1">
    <mergeCell ref="A1:H1"/>
  </mergeCells>
  <dataValidations count="1">
    <dataValidation type="list" allowBlank="1" showInputMessage="1" showErrorMessage="1" sqref="B1:B1048576">
      <formula1>$S$401:$S$407</formula1>
    </dataValidation>
  </dataValidation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3"/>
  <sheetViews>
    <sheetView rightToLeft="1" workbookViewId="0">
      <selection activeCell="K1" sqref="A1:K1048576"/>
    </sheetView>
  </sheetViews>
  <sheetFormatPr defaultRowHeight="14.25" x14ac:dyDescent="0.2"/>
  <cols>
    <col min="1" max="1" width="6.25" style="4" customWidth="1"/>
    <col min="2" max="3" width="12.625" style="4" customWidth="1"/>
    <col min="4" max="4" width="12.875" style="4" customWidth="1"/>
    <col min="5" max="6" width="12.625" style="4" customWidth="1"/>
    <col min="7" max="11" width="9" style="4"/>
  </cols>
  <sheetData>
    <row r="1" spans="1:7" ht="22.5" x14ac:dyDescent="0.6">
      <c r="A1" s="138" t="s">
        <v>225</v>
      </c>
      <c r="B1" s="138"/>
      <c r="C1" s="138"/>
      <c r="D1" s="138"/>
      <c r="E1" s="138"/>
      <c r="F1" s="138"/>
      <c r="G1" s="138"/>
    </row>
    <row r="2" spans="1:7" ht="42.75" customHeight="1" x14ac:dyDescent="0.2">
      <c r="A2" s="143" t="s">
        <v>218</v>
      </c>
      <c r="B2" s="144" t="s">
        <v>220</v>
      </c>
      <c r="C2" s="139" t="s">
        <v>226</v>
      </c>
      <c r="D2" s="143" t="s">
        <v>222</v>
      </c>
      <c r="E2" s="24" t="s">
        <v>221</v>
      </c>
      <c r="F2" s="139" t="s">
        <v>223</v>
      </c>
      <c r="G2" s="141" t="s">
        <v>224</v>
      </c>
    </row>
    <row r="3" spans="1:7" ht="21" x14ac:dyDescent="0.2">
      <c r="A3" s="143"/>
      <c r="B3" s="144"/>
      <c r="C3" s="140"/>
      <c r="D3" s="143"/>
      <c r="E3" s="24" t="s">
        <v>219</v>
      </c>
      <c r="F3" s="140"/>
      <c r="G3" s="142"/>
    </row>
    <row r="4" spans="1:7" ht="24" x14ac:dyDescent="0.2">
      <c r="A4" s="24">
        <v>1</v>
      </c>
      <c r="B4" s="31"/>
      <c r="C4" s="31"/>
      <c r="D4" s="32"/>
      <c r="E4" s="32"/>
      <c r="F4" s="31"/>
      <c r="G4" s="33"/>
    </row>
    <row r="5" spans="1:7" ht="24" x14ac:dyDescent="0.2">
      <c r="A5" s="24">
        <v>2</v>
      </c>
      <c r="B5" s="31"/>
      <c r="C5" s="31"/>
      <c r="D5" s="32"/>
      <c r="E5" s="32"/>
      <c r="F5" s="31"/>
      <c r="G5" s="33"/>
    </row>
    <row r="6" spans="1:7" ht="24" x14ac:dyDescent="0.2">
      <c r="A6" s="24">
        <v>3</v>
      </c>
      <c r="B6" s="31"/>
      <c r="C6" s="31"/>
      <c r="D6" s="32"/>
      <c r="E6" s="32"/>
      <c r="F6" s="31"/>
      <c r="G6" s="33"/>
    </row>
    <row r="7" spans="1:7" ht="24" x14ac:dyDescent="0.2">
      <c r="A7" s="24">
        <v>4</v>
      </c>
      <c r="B7" s="31"/>
      <c r="C7" s="31"/>
      <c r="D7" s="32"/>
      <c r="E7" s="32"/>
      <c r="F7" s="31"/>
      <c r="G7" s="33"/>
    </row>
    <row r="8" spans="1:7" ht="24" x14ac:dyDescent="0.2">
      <c r="A8" s="24">
        <v>5</v>
      </c>
      <c r="B8" s="31"/>
      <c r="C8" s="31"/>
      <c r="D8" s="32"/>
      <c r="E8" s="32"/>
      <c r="F8" s="31"/>
      <c r="G8" s="33"/>
    </row>
    <row r="9" spans="1:7" ht="24" x14ac:dyDescent="0.2">
      <c r="A9" s="24">
        <v>6</v>
      </c>
      <c r="B9" s="31"/>
      <c r="C9" s="31"/>
      <c r="D9" s="32"/>
      <c r="E9" s="32"/>
      <c r="F9" s="31"/>
      <c r="G9" s="33"/>
    </row>
    <row r="10" spans="1:7" ht="24" x14ac:dyDescent="0.2">
      <c r="A10" s="24">
        <v>7</v>
      </c>
      <c r="B10" s="31"/>
      <c r="C10" s="31"/>
      <c r="D10" s="32"/>
      <c r="E10" s="32"/>
      <c r="F10" s="31"/>
      <c r="G10" s="33"/>
    </row>
    <row r="11" spans="1:7" ht="24" x14ac:dyDescent="0.2">
      <c r="A11" s="24">
        <v>8</v>
      </c>
      <c r="B11" s="31"/>
      <c r="C11" s="31"/>
      <c r="D11" s="32"/>
      <c r="E11" s="32"/>
      <c r="F11" s="31"/>
      <c r="G11" s="33"/>
    </row>
    <row r="12" spans="1:7" ht="24" x14ac:dyDescent="0.2">
      <c r="A12" s="24">
        <v>9</v>
      </c>
      <c r="B12" s="31"/>
      <c r="C12" s="31"/>
      <c r="D12" s="32"/>
      <c r="E12" s="32"/>
      <c r="F12" s="31"/>
      <c r="G12" s="33"/>
    </row>
    <row r="13" spans="1:7" ht="24" x14ac:dyDescent="0.2">
      <c r="A13" s="24">
        <v>10</v>
      </c>
      <c r="B13" s="31"/>
      <c r="C13" s="31"/>
      <c r="D13" s="32"/>
      <c r="E13" s="32"/>
      <c r="F13" s="31"/>
      <c r="G13" s="33"/>
    </row>
    <row r="198" spans="16:16" ht="18" x14ac:dyDescent="0.45">
      <c r="P198" s="1" t="s">
        <v>226</v>
      </c>
    </row>
    <row r="199" spans="16:16" ht="18" x14ac:dyDescent="0.45">
      <c r="P199" s="1" t="s">
        <v>227</v>
      </c>
    </row>
    <row r="200" spans="16:16" ht="18" x14ac:dyDescent="0.45">
      <c r="P200" s="1" t="s">
        <v>228</v>
      </c>
    </row>
    <row r="201" spans="16:16" ht="18" x14ac:dyDescent="0.45">
      <c r="P201" s="1" t="s">
        <v>229</v>
      </c>
    </row>
    <row r="202" spans="16:16" ht="18" x14ac:dyDescent="0.45">
      <c r="P202" s="1" t="s">
        <v>230</v>
      </c>
    </row>
    <row r="203" spans="16:16" ht="18" x14ac:dyDescent="0.45">
      <c r="P203" s="1" t="s">
        <v>231</v>
      </c>
    </row>
  </sheetData>
  <mergeCells count="7">
    <mergeCell ref="A1:G1"/>
    <mergeCell ref="C2:C3"/>
    <mergeCell ref="G2:G3"/>
    <mergeCell ref="A2:A3"/>
    <mergeCell ref="B2:B3"/>
    <mergeCell ref="D2:D3"/>
    <mergeCell ref="F2:F3"/>
  </mergeCells>
  <dataValidations count="1">
    <dataValidation type="list" allowBlank="1" showInputMessage="1" showErrorMessage="1" sqref="C1:C1048576">
      <formula1>$P$199:$P$203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مشترك HSE </vt:lpstr>
      <vt:lpstr>ايمني</vt:lpstr>
      <vt:lpstr>مهندسي بهداشت</vt:lpstr>
      <vt:lpstr>محيط زيست</vt:lpstr>
      <vt:lpstr>پدافند غيرعامل</vt:lpstr>
      <vt:lpstr>حوادث مهم شش ماهه</vt:lpstr>
      <vt:lpstr>برنامه هاي بارز در سال گزارش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ahsani</dc:creator>
  <cp:lastModifiedBy>ahsani maryam</cp:lastModifiedBy>
  <dcterms:created xsi:type="dcterms:W3CDTF">2021-02-27T17:59:28Z</dcterms:created>
  <dcterms:modified xsi:type="dcterms:W3CDTF">2021-07-06T05:41:52Z</dcterms:modified>
</cp:coreProperties>
</file>